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DE50813-AF96-4779-9DD4-7D42B024BD09}" xr6:coauthVersionLast="45" xr6:coauthVersionMax="45" xr10:uidLastSave="{00000000-0000-0000-0000-000000000000}"/>
  <workbookProtection workbookAlgorithmName="SHA-512" workbookHashValue="92F9m+A+8KqlbRO/pFYBP2VUQijUNjOpIbhSL+yj2xzzJV+52gM+YNTbugQP4jyq0VraCU2Yo3X48O7BypGCNg==" workbookSaltValue="bE9ykDkeRkf2NecpfaSCkA==" workbookSpinCount="100000" lockStructure="1"/>
  <bookViews>
    <workbookView xWindow="-120" yWindow="-120" windowWidth="20730" windowHeight="11310" activeTab="1" xr2:uid="{00000000-000D-0000-FFFF-FFFF00000000}"/>
  </bookViews>
  <sheets>
    <sheet name="Description CT " sheetId="16" r:id="rId1"/>
    <sheet name="Prices and Availability CT" sheetId="17" r:id="rId2"/>
    <sheet name="Rev." sheetId="18" r:id="rId3"/>
  </sheets>
  <externalReferences>
    <externalReference r:id="rId4"/>
  </externalReferences>
  <definedNames>
    <definedName name="_xlnm.Print_Area" localSheetId="0">'Description CT '!$A$1:$C$344</definedName>
    <definedName name="_xlnm.Print_Area" localSheetId="1">'Prices and Availability CT'!$A$1:$J$102</definedName>
    <definedName name="_xlnm.Print_Titles" localSheetId="0">'Description CT '!$1:$1</definedName>
  </definedNames>
  <calcPr calcId="191029" calcMode="manual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0" i="16" l="1"/>
  <c r="J30" i="17"/>
  <c r="I30" i="17"/>
  <c r="C220" i="16"/>
  <c r="C315" i="16"/>
  <c r="C316" i="16"/>
  <c r="C317" i="16"/>
  <c r="B328" i="16" l="1"/>
  <c r="J29" i="17" l="1"/>
  <c r="I29" i="17"/>
  <c r="B218" i="16"/>
  <c r="C218" i="16"/>
  <c r="B219" i="16"/>
  <c r="C219" i="16"/>
  <c r="A222" i="16"/>
  <c r="B222" i="16"/>
  <c r="C222" i="16"/>
  <c r="A223" i="16"/>
  <c r="B223" i="16"/>
  <c r="C223" i="16"/>
  <c r="B224" i="16"/>
  <c r="C224" i="16"/>
  <c r="B226" i="16"/>
  <c r="C226" i="16"/>
  <c r="J31" i="17" l="1"/>
  <c r="I31" i="17"/>
  <c r="C239" i="16"/>
  <c r="C237" i="16"/>
  <c r="C235" i="16"/>
  <c r="B241" i="16"/>
  <c r="B239" i="16"/>
  <c r="B237" i="16"/>
  <c r="B235" i="16"/>
  <c r="J42" i="17"/>
  <c r="I42" i="17"/>
  <c r="J41" i="17"/>
  <c r="I41" i="17"/>
  <c r="J40" i="17"/>
  <c r="I40" i="17"/>
  <c r="J39" i="17"/>
  <c r="I39" i="17"/>
  <c r="C142" i="16" l="1"/>
  <c r="E94" i="17" l="1"/>
  <c r="B300" i="16"/>
  <c r="C300" i="16"/>
  <c r="J57" i="17"/>
  <c r="I57" i="17"/>
  <c r="C297" i="16" l="1"/>
  <c r="B297" i="16"/>
  <c r="C294" i="16"/>
  <c r="B294" i="16"/>
  <c r="C291" i="16"/>
  <c r="B291" i="16"/>
  <c r="C285" i="16"/>
  <c r="B285" i="16"/>
  <c r="C279" i="16"/>
  <c r="B279" i="16"/>
  <c r="C276" i="16"/>
  <c r="B276" i="16"/>
  <c r="C273" i="16"/>
  <c r="B273" i="16"/>
  <c r="I50" i="17" l="1"/>
  <c r="J50" i="17"/>
  <c r="I51" i="17"/>
  <c r="J51" i="17"/>
  <c r="I52" i="17"/>
  <c r="J52" i="17"/>
  <c r="I53" i="17"/>
  <c r="J53" i="17"/>
  <c r="I54" i="17"/>
  <c r="J54" i="17"/>
  <c r="I55" i="17"/>
  <c r="J55" i="17"/>
  <c r="I56" i="17"/>
  <c r="J56" i="17"/>
  <c r="J14" i="17" l="1"/>
  <c r="J17" i="17"/>
  <c r="J19" i="17"/>
  <c r="J20" i="17"/>
  <c r="J21" i="17"/>
  <c r="J22" i="17"/>
  <c r="J23" i="17"/>
  <c r="J24" i="17"/>
  <c r="J25" i="17"/>
  <c r="J26" i="17"/>
  <c r="J27" i="17"/>
  <c r="J28" i="17"/>
  <c r="J33" i="17"/>
  <c r="J35" i="17"/>
  <c r="J36" i="17"/>
  <c r="J37" i="17"/>
  <c r="J38" i="17"/>
  <c r="J44" i="17"/>
  <c r="J46" i="17"/>
  <c r="J47" i="17"/>
  <c r="J48" i="17"/>
  <c r="J49" i="17"/>
  <c r="J59" i="17"/>
  <c r="J60" i="17"/>
  <c r="J63" i="17"/>
  <c r="J64" i="17"/>
  <c r="J65" i="17"/>
  <c r="J66" i="17"/>
  <c r="J67" i="17"/>
  <c r="J68" i="17"/>
  <c r="J69" i="17"/>
  <c r="J70" i="17"/>
  <c r="J74" i="17"/>
  <c r="J76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11" i="17"/>
  <c r="I12" i="17"/>
  <c r="J12" i="17" s="1"/>
  <c r="I14" i="17"/>
  <c r="I16" i="17"/>
  <c r="J16" i="17" s="1"/>
  <c r="I17" i="17"/>
  <c r="I18" i="17"/>
  <c r="J18" i="17" s="1"/>
  <c r="I19" i="17"/>
  <c r="I20" i="17"/>
  <c r="I21" i="17"/>
  <c r="I22" i="17"/>
  <c r="I23" i="17"/>
  <c r="I24" i="17"/>
  <c r="I25" i="17"/>
  <c r="I26" i="17"/>
  <c r="I27" i="17"/>
  <c r="I28" i="17"/>
  <c r="I33" i="17"/>
  <c r="I34" i="17"/>
  <c r="J34" i="17" s="1"/>
  <c r="I35" i="17"/>
  <c r="I36" i="17"/>
  <c r="I37" i="17"/>
  <c r="I38" i="17"/>
  <c r="I44" i="17"/>
  <c r="I46" i="17"/>
  <c r="I47" i="17"/>
  <c r="I48" i="17"/>
  <c r="I49" i="17"/>
  <c r="I59" i="17"/>
  <c r="I60" i="17"/>
  <c r="I61" i="17"/>
  <c r="J61" i="17" s="1"/>
  <c r="I63" i="17"/>
  <c r="I64" i="17"/>
  <c r="I65" i="17"/>
  <c r="I66" i="17"/>
  <c r="I67" i="17"/>
  <c r="I68" i="17"/>
  <c r="I69" i="17"/>
  <c r="I70" i="17"/>
  <c r="I74" i="17"/>
  <c r="I76" i="17"/>
  <c r="I77" i="17"/>
  <c r="J77" i="17" s="1"/>
  <c r="I80" i="17"/>
  <c r="I81" i="17"/>
  <c r="I82" i="17"/>
  <c r="I83" i="17"/>
  <c r="I84" i="17"/>
  <c r="I85" i="17"/>
  <c r="I86" i="17"/>
  <c r="I87" i="17"/>
  <c r="I88" i="17"/>
  <c r="I89" i="17"/>
  <c r="I90" i="17"/>
  <c r="I91" i="17"/>
  <c r="I11" i="17"/>
  <c r="I94" i="17" l="1"/>
  <c r="C342" i="16" l="1"/>
  <c r="C341" i="16"/>
  <c r="C340" i="16"/>
  <c r="C339" i="16"/>
  <c r="C338" i="16"/>
  <c r="C337" i="16"/>
  <c r="C336" i="16"/>
  <c r="C335" i="16"/>
  <c r="C334" i="16"/>
  <c r="C333" i="16"/>
  <c r="C332" i="16"/>
  <c r="C331" i="16"/>
  <c r="B342" i="16"/>
  <c r="B341" i="16"/>
  <c r="B340" i="16"/>
  <c r="B339" i="16"/>
  <c r="B338" i="16"/>
  <c r="B337" i="16"/>
  <c r="B336" i="16"/>
  <c r="B335" i="16"/>
  <c r="B334" i="16"/>
  <c r="B333" i="16"/>
  <c r="B332" i="16"/>
  <c r="C326" i="16"/>
  <c r="B326" i="16"/>
  <c r="C322" i="16"/>
  <c r="B322" i="16"/>
  <c r="C318" i="16"/>
  <c r="C314" i="16"/>
  <c r="C313" i="16"/>
  <c r="C312" i="16"/>
  <c r="C311" i="16"/>
  <c r="C310" i="16"/>
  <c r="C309" i="16"/>
  <c r="C308" i="16"/>
  <c r="C307" i="16"/>
  <c r="B314" i="16"/>
  <c r="B313" i="16"/>
  <c r="B312" i="16"/>
  <c r="B311" i="16"/>
  <c r="B310" i="16"/>
  <c r="B309" i="16"/>
  <c r="B308" i="16"/>
  <c r="B307" i="16"/>
  <c r="C305" i="16"/>
  <c r="B305" i="16"/>
  <c r="C304" i="16"/>
  <c r="B304" i="16"/>
  <c r="C303" i="16"/>
  <c r="B303" i="16"/>
  <c r="C267" i="16"/>
  <c r="B267" i="16"/>
  <c r="B261" i="16"/>
  <c r="C256" i="16"/>
  <c r="B256" i="16"/>
  <c r="C252" i="16"/>
  <c r="B252" i="16"/>
  <c r="B244" i="16"/>
  <c r="B233" i="16"/>
  <c r="C231" i="16"/>
  <c r="B231" i="16"/>
  <c r="B202" i="16"/>
  <c r="B194" i="16"/>
  <c r="B189" i="16"/>
  <c r="B185" i="16"/>
  <c r="B182" i="16"/>
  <c r="C179" i="16"/>
  <c r="B179" i="16"/>
  <c r="B175" i="16"/>
  <c r="B173" i="16"/>
  <c r="B167" i="16"/>
  <c r="C162" i="16"/>
  <c r="B162" i="16"/>
  <c r="C155" i="16"/>
  <c r="B155" i="16"/>
  <c r="B142" i="16"/>
  <c r="B138" i="16"/>
  <c r="B98" i="16"/>
  <c r="B61" i="16"/>
  <c r="A162" i="16"/>
  <c r="A155" i="16"/>
  <c r="C244" i="16" l="1"/>
  <c r="C233" i="16"/>
  <c r="C202" i="16"/>
  <c r="C210" i="16" s="1"/>
  <c r="C194" i="16"/>
  <c r="C189" i="16"/>
  <c r="C185" i="16"/>
  <c r="C182" i="16"/>
  <c r="C175" i="16"/>
  <c r="C173" i="16"/>
  <c r="C167" i="16"/>
  <c r="C138" i="16"/>
  <c r="C98" i="16"/>
  <c r="C61" i="16"/>
  <c r="J94" i="17" l="1"/>
</calcChain>
</file>

<file path=xl/sharedStrings.xml><?xml version="1.0" encoding="utf-8"?>
<sst xmlns="http://schemas.openxmlformats.org/spreadsheetml/2006/main" count="566" uniqueCount="358">
  <si>
    <t>Order
Number</t>
  </si>
  <si>
    <t>Export Paperwork</t>
  </si>
  <si>
    <t>DISPLAY UNITS</t>
  </si>
  <si>
    <t>DESIGN SELECTION AND MARKINGS</t>
  </si>
  <si>
    <t>Call Signs</t>
  </si>
  <si>
    <t>Order
Selection</t>
  </si>
  <si>
    <t>Description</t>
  </si>
  <si>
    <t>Increased vertical fin area</t>
  </si>
  <si>
    <t>Cowling hatch for easy oil and water check</t>
  </si>
  <si>
    <t>Door locks on both cabin doors</t>
  </si>
  <si>
    <t>4-point safety belts for each seat</t>
  </si>
  <si>
    <t>Instrumentation</t>
  </si>
  <si>
    <t>Engine</t>
  </si>
  <si>
    <t>Rotax engine warranty</t>
  </si>
  <si>
    <t>Stainless steel exhaust system</t>
  </si>
  <si>
    <t>Systems</t>
  </si>
  <si>
    <t>Parking brake</t>
  </si>
  <si>
    <t>Documents</t>
  </si>
  <si>
    <t>Engine Logbook</t>
  </si>
  <si>
    <t>Airplane Logbook</t>
  </si>
  <si>
    <t>Reinforced fuselage tail boom</t>
  </si>
  <si>
    <t>Removable rearview mirror attached under wing leading edge</t>
  </si>
  <si>
    <t>Large oil- and water cooler</t>
  </si>
  <si>
    <t>Export Certificate</t>
  </si>
  <si>
    <t>Wheelpants and landing gear fairings on main wheels, combined wheelpant and leg fairing on nose wheel</t>
  </si>
  <si>
    <t>12V auxiliary power connector in cockpit</t>
  </si>
  <si>
    <t>Exterior</t>
  </si>
  <si>
    <t>Interior</t>
  </si>
  <si>
    <t>Comfort Package "Light"</t>
  </si>
  <si>
    <t>Four color decals "Wave 1"</t>
  </si>
  <si>
    <t>Four color decals "Wave 2"</t>
  </si>
  <si>
    <t>Four color decals "Wave 4"</t>
  </si>
  <si>
    <t>Four color decals "Wave 5"</t>
  </si>
  <si>
    <t>Four color decals "Storm 1"</t>
  </si>
  <si>
    <t xml:space="preserve">Display in km/h, °C, Altitude ft - mbar and Vario ft/min  </t>
  </si>
  <si>
    <t xml:space="preserve">Display in kts, °C, Altitude ft - mbar and Vario ft/min  </t>
  </si>
  <si>
    <t xml:space="preserve">Display in kts, °F, Altitude ft - in Hg and Vario ft/min  </t>
  </si>
  <si>
    <t>Tires classified for 6 Ply Rating (PR)</t>
  </si>
  <si>
    <t>Weight *
[kg]</t>
  </si>
  <si>
    <t>Access to luggage compartment covered with cloth</t>
  </si>
  <si>
    <t>Advanced 3-blade ground adjustable composite propeller, spinner included</t>
  </si>
  <si>
    <t>Oil thermostat installed to the oil circuit</t>
  </si>
  <si>
    <t>Water thermostat installed to the cooling water circuit</t>
  </si>
  <si>
    <t>Double fresh air windows installed to the door windows</t>
  </si>
  <si>
    <t>Cowling with Camlock quick fasteners</t>
  </si>
  <si>
    <t>Main wheels 6.00 - 6"</t>
  </si>
  <si>
    <t>Modification of variable pitch hub for electric actuation</t>
  </si>
  <si>
    <t>Implementation of fast speed electric actuator</t>
  </si>
  <si>
    <t>Constant speed controller, 2 ¼”, installed to the instrument panel</t>
  </si>
  <si>
    <t>Availability per Aircraft Platform</t>
  </si>
  <si>
    <t>+</t>
  </si>
  <si>
    <t>Weight
[kg]</t>
  </si>
  <si>
    <t>included</t>
  </si>
  <si>
    <t>Aircraft</t>
  </si>
  <si>
    <t>Easy accessible fuse and breaker panel on instrument console</t>
  </si>
  <si>
    <t>Deflectable sun visors</t>
  </si>
  <si>
    <t>Call signs as decals in black prepared and attached
(1x per fuselage side, 1x lower wing skin, depending on national regulations)</t>
  </si>
  <si>
    <t xml:space="preserve">   Analog airspeed indicator (small)</t>
  </si>
  <si>
    <t xml:space="preserve">   Analog one pointer altimeter (small)</t>
  </si>
  <si>
    <t xml:space="preserve">   Magnetic compass with deviation table</t>
  </si>
  <si>
    <t>Stabilator Trim Control with electric actuator</t>
  </si>
  <si>
    <t>Photowindow / right door</t>
  </si>
  <si>
    <t>Photowindow / left door</t>
  </si>
  <si>
    <r>
      <t>Analog Instrumentation</t>
    </r>
    <r>
      <rPr>
        <sz val="10"/>
        <rFont val="Arial"/>
        <family val="2"/>
        <charset val="204"/>
      </rPr>
      <t xml:space="preserve"> - providing redundancy together with Glass Screen:</t>
    </r>
  </si>
  <si>
    <t>Thermostat Package</t>
  </si>
  <si>
    <t>CAN-RPM Rotax 912iS RPM Adapter to convert RPM signal for Controller</t>
  </si>
  <si>
    <t>OPTIONS ENGINE / ENGINE SYSTEMS</t>
  </si>
  <si>
    <t>Analog Backup Instrumentation</t>
  </si>
  <si>
    <t>put a "X" to select</t>
  </si>
  <si>
    <t>2 luggage compartments, accessible through cabin</t>
  </si>
  <si>
    <t>All tires size 4.00 - 6"</t>
  </si>
  <si>
    <t>Tires qualified for 120km/h and 300 kg per tire</t>
  </si>
  <si>
    <t>Contoured composite main landing gear</t>
  </si>
  <si>
    <t>Long wheelbase</t>
  </si>
  <si>
    <t>Optimised engine shock mounts to improve vibration damping</t>
  </si>
  <si>
    <t>Aeronautical Plexiglass windshield, door windows and skylight, green tinted 
Rear side windows to improve oversight</t>
  </si>
  <si>
    <t>Cabin light installed to cabin ceiling</t>
  </si>
  <si>
    <t>UMA Light strip for center panel and throttlebox</t>
  </si>
  <si>
    <t>Illumination brightness continuously variable</t>
  </si>
  <si>
    <t>Elastic luggage net on each hat rack side</t>
  </si>
  <si>
    <t>AVIONIC OPTIONS</t>
  </si>
  <si>
    <t>AIRFRAME OPTIONS</t>
  </si>
  <si>
    <t>AUTOPILOT OPTIONS</t>
  </si>
  <si>
    <t>LEMO plug to powered Bose headset added to the wiring</t>
  </si>
  <si>
    <t>CT selected with Options</t>
  </si>
  <si>
    <t>Complete System for Glider and Banner Towing</t>
  </si>
  <si>
    <r>
      <t>Complete System for Glider and Banner Towing</t>
    </r>
    <r>
      <rPr>
        <i/>
        <sz val="10"/>
        <rFont val="Arial"/>
        <family val="2"/>
      </rPr>
      <t xml:space="preserve"> </t>
    </r>
  </si>
  <si>
    <t>Equipment installed to Medium instrument console 4 panels, providing the following instrumentation and functionality:</t>
  </si>
  <si>
    <t>Air induction by NACA Inlet in the cowling with integrated filter box with tubing to Aluminum Airbox connected to carburators</t>
  </si>
  <si>
    <t>Air induction by NACA Inlet in cowling with integrated filterbox and tubing to airbox on top of engine</t>
  </si>
  <si>
    <t>Carburator Heat installed</t>
  </si>
  <si>
    <t>OPTION ENGINE / ENGINE SYSTEMS</t>
  </si>
  <si>
    <t>ADD ON EQUIPMENT</t>
  </si>
  <si>
    <t>Short wings with double winglets to reduce induced drag and increase directional stability</t>
  </si>
  <si>
    <t>Keyed ignition/mag switch</t>
  </si>
  <si>
    <t>Independent sensor and GPS units supporting all functions, installed at optimal locations</t>
  </si>
  <si>
    <t>Low drag stabilator with 70% span anti-servo tab</t>
  </si>
  <si>
    <t>Lightweight high-output Lithium-Iron-Phosphate Battery 12V / 10Ah</t>
  </si>
  <si>
    <t xml:space="preserve">Luggage compartment fabric curtains </t>
  </si>
  <si>
    <t>Convenient accessory pocket on each door</t>
  </si>
  <si>
    <t>Large LED Landing Light</t>
  </si>
  <si>
    <t>Heat exchanger fitted to muffler for cabin Heat</t>
  </si>
  <si>
    <t>Reinforced ventral fin</t>
  </si>
  <si>
    <t>Aerotow release system with actuation handle in the cockpit and on the ventral fin</t>
  </si>
  <si>
    <t xml:space="preserve">4.00 - 6" Nosewheel </t>
  </si>
  <si>
    <t>Seat covers for Sport Seat (included in Comfort Package Plus) in leather "Noir" black</t>
  </si>
  <si>
    <t xml:space="preserve">Map pockets in console matching synthetic black leather </t>
  </si>
  <si>
    <t>2 way adjustable seats (leg length and height) coupled in inclination) with backrest</t>
  </si>
  <si>
    <t>Dual controls, conventional, three-axis</t>
  </si>
  <si>
    <t>Electronic flap control with LED indicator and pre-selector switch</t>
  </si>
  <si>
    <t>Aluminium trim plates on rudder and aileron, electric trim on stabilator</t>
  </si>
  <si>
    <t>Rotax 912 ULS (100hp); TBO 2.000 hrs; installed ready-to-fly</t>
  </si>
  <si>
    <t xml:space="preserve">Exterior </t>
  </si>
  <si>
    <t>Sport seats with headrest included</t>
  </si>
  <si>
    <t>Large LED landing light on the lower engine cowl</t>
  </si>
  <si>
    <t>Tundra sized wheel pants</t>
  </si>
  <si>
    <t>Sliding Fresh air window from Comfort Package Plus remains unaffected</t>
  </si>
  <si>
    <t>High quality ergonomic form cast seat cushion</t>
  </si>
  <si>
    <t xml:space="preserve">Inflatable cushions to allow fine adjustment of seat and back comfort </t>
  </si>
  <si>
    <t>Inflatable cushions to allow fine adjustment of seat and back comfor</t>
  </si>
  <si>
    <t>Map pockets in console matching synthetic black leathe</t>
  </si>
  <si>
    <t>2x Bose A20 Bluetooth Headset  includes Lemo plugs</t>
  </si>
  <si>
    <t xml:space="preserve">Large LED Landing Light </t>
  </si>
  <si>
    <t>2x Bose A20 Bluetooth Headsets includes Lemo plug</t>
  </si>
  <si>
    <t>Anthracite mini floor carpets</t>
  </si>
  <si>
    <t>(Only with Premium Comfort Package CTLS GT)</t>
  </si>
  <si>
    <t>3 Blade Constant Speed Variable Pitch Propeller (912ULS)</t>
  </si>
  <si>
    <t>3 Blade Constant Speed Variable Pitch Propeller (912iS Only)</t>
  </si>
  <si>
    <t>Cockpit located 2-axis manual trim system (rudder/ aileron)</t>
  </si>
  <si>
    <t>Heat distribution in cockpit through several air nozzles</t>
  </si>
  <si>
    <t>LED Illumination of the fuel indicators</t>
  </si>
  <si>
    <t xml:space="preserve">Extra wide cabin doors with gas spring lift struts  </t>
  </si>
  <si>
    <t xml:space="preserve">Steerable front wheel with elastomer shock absorbsion  </t>
  </si>
  <si>
    <t>2 convenient storage trays on the cabin floor</t>
  </si>
  <si>
    <t>Baggage tie-down hooks in the luggage compartment</t>
  </si>
  <si>
    <t>Flight controls in area of baggage compartment protected with lightweight covers</t>
  </si>
  <si>
    <t xml:space="preserve">lengthened cabin interior for comfort and utility  </t>
  </si>
  <si>
    <t>Hat/purse rack behind the pilot seats</t>
  </si>
  <si>
    <t>Full digital EMS (Engine Monitoring System) functionality</t>
  </si>
  <si>
    <t>Two map trays on the lower side of the instrument console</t>
  </si>
  <si>
    <t xml:space="preserve">Aluminium trim plates on rudder and aileron, electric trim on stabilator </t>
  </si>
  <si>
    <t xml:space="preserve">Two color decals "Checkered Flag 1" </t>
  </si>
  <si>
    <t xml:space="preserve">Two color decals "Checkered Flag 2" </t>
  </si>
  <si>
    <t>Color decals "Jubilee Design"</t>
  </si>
  <si>
    <t>Color Decals "Checkered Flag 1"</t>
  </si>
  <si>
    <t>Color Decals "Checkered Flag 2"</t>
  </si>
  <si>
    <t>-</t>
  </si>
  <si>
    <t>Color Decals "Jubilee"</t>
  </si>
  <si>
    <t>3 Blade Constant Speed Variable Pitch Propeller  (912iS only)</t>
  </si>
  <si>
    <t>USB Socket installed to the instrument panel</t>
  </si>
  <si>
    <t>Serial number:</t>
  </si>
  <si>
    <t>fill</t>
  </si>
  <si>
    <t>Aircraft Model:</t>
  </si>
  <si>
    <t>CT</t>
  </si>
  <si>
    <t>Customer:</t>
  </si>
  <si>
    <t>Pricelist Reference:</t>
  </si>
  <si>
    <t>Rev.0</t>
  </si>
  <si>
    <t>Certification basis:</t>
  </si>
  <si>
    <t>Country of Registry:</t>
  </si>
  <si>
    <t>Lead number:</t>
  </si>
  <si>
    <t>DESCRIPTION</t>
  </si>
  <si>
    <t>SPECIALS</t>
  </si>
  <si>
    <t xml:space="preserve">Generated (Customer Care Department) -     </t>
  </si>
  <si>
    <t xml:space="preserve"> Name: Oksana Glushik</t>
  </si>
  <si>
    <t>Signature:</t>
  </si>
  <si>
    <t xml:space="preserve">Verified (Head of Airworthiness)* -                       </t>
  </si>
  <si>
    <t xml:space="preserve"> Name: Artem Komisarenko</t>
  </si>
  <si>
    <t>Date:</t>
  </si>
  <si>
    <t xml:space="preserve">Accepted for Production (AM) -                        </t>
  </si>
  <si>
    <t xml:space="preserve"> Name: Sergey Sharapov</t>
  </si>
  <si>
    <t xml:space="preserve">Accepted Customer -                               </t>
  </si>
  <si>
    <t xml:space="preserve"> Name: </t>
  </si>
  <si>
    <t>Commission</t>
  </si>
  <si>
    <t>Dealer net</t>
  </si>
  <si>
    <t>SHIPPING OPTIONS</t>
  </si>
  <si>
    <t>Overseas containers by FD</t>
  </si>
  <si>
    <t>Overseas containers by customer</t>
  </si>
  <si>
    <t>Continental delivery truck by FD</t>
  </si>
  <si>
    <t>Continental delivery truck by customer</t>
  </si>
  <si>
    <t>Continental delivery container by FD</t>
  </si>
  <si>
    <t>Continental delivery container by customer</t>
  </si>
  <si>
    <t>Delivery in flight by FD</t>
  </si>
  <si>
    <t>Delivery in flight by customer (EXW)</t>
  </si>
  <si>
    <t>Arfreight by FD</t>
  </si>
  <si>
    <t>Airfreight by customer</t>
  </si>
  <si>
    <t>* weights can differ by 3% of the total specified weight
** Total payment value enhances by legally required value added taxes as applicable</t>
  </si>
  <si>
    <t>Green tinted photowindow in left door, 165 x 260 mm, sliding upwards</t>
  </si>
  <si>
    <t>Green tinted photowindow in right door, 165 x 260 mm, sliding upwards</t>
  </si>
  <si>
    <t>Call sign &amp; Transponder hex- code must be provided by the customer 4 weeks before delivery time.</t>
  </si>
  <si>
    <r>
      <t xml:space="preserve">FD Shipping Insurance with ALLIANZ
</t>
    </r>
    <r>
      <rPr>
        <i/>
        <sz val="10"/>
        <rFont val="Arial"/>
        <family val="2"/>
        <charset val="204"/>
      </rPr>
      <t>(valid for all shipping methods, except self-pick up from FD location)</t>
    </r>
  </si>
  <si>
    <t>Traffic Monitoring System AT-1</t>
  </si>
  <si>
    <r>
      <t xml:space="preserve">FD Shipping Insurance with ALLIANZ
</t>
    </r>
    <r>
      <rPr>
        <i/>
        <sz val="10"/>
        <rFont val="Arial"/>
        <family val="2"/>
        <charset val="204"/>
      </rPr>
      <t>(for all shipping methods, except self-pick up from FD location)</t>
    </r>
  </si>
  <si>
    <t>AUTOPILOT (non- certified)</t>
  </si>
  <si>
    <t>AVIONIC</t>
  </si>
  <si>
    <t>All Aircraft Platforms include:</t>
  </si>
  <si>
    <t>Long boom fuselage with prooven CT Safety Cell and 6 windows</t>
  </si>
  <si>
    <t>Matco Main wheels with hydraulic disk brakes</t>
  </si>
  <si>
    <t>Improved handling toughness due to reinforced composite layup</t>
  </si>
  <si>
    <t>Reinforced fairings</t>
  </si>
  <si>
    <t>Reinforced seats</t>
  </si>
  <si>
    <t xml:space="preserve">Large sized instrument console with four individual panels </t>
  </si>
  <si>
    <t>Rotax 912 Series (100 hp); TBO 2.000 hrs; installed ready-to-fly</t>
  </si>
  <si>
    <t>Slipper Clutch as protection against shock loading of engine by ground contact of propeller</t>
  </si>
  <si>
    <t>Wing tanks, 65 l each = 130 l total fuel, vented by NACA Inlets installed to the winglets</t>
  </si>
  <si>
    <t>Parachute Rescue system, suitable for MTOW 600 kg, ASTM compliant</t>
  </si>
  <si>
    <t>Pilot Operation Handbool in English</t>
  </si>
  <si>
    <t>Maintenance Manual in English</t>
  </si>
  <si>
    <t>Flight Training Supplement in English</t>
  </si>
  <si>
    <t>Compliance</t>
  </si>
  <si>
    <t>ASTM F2245 compliant</t>
  </si>
  <si>
    <t>Maximum Takeoff Mass 600 kg (1320 lbs)</t>
  </si>
  <si>
    <t>Components ASTM compliant as required (Engine, Airframe Parachute System)</t>
  </si>
  <si>
    <t>CTLS  600kg class as per the basic aircraft specification above. 
Platform specific enhancements as follows:</t>
  </si>
  <si>
    <t>Equipment installed in large instrument console with 4 panels, provided with the following avionics, instrumentation and functionality:</t>
  </si>
  <si>
    <t>Optimized fuel system</t>
  </si>
  <si>
    <t>Anti- Collision- Light &amp; Position Lights to ASTM Nightflight requirement</t>
  </si>
  <si>
    <t>CTLS 600 kg class as per the basic aircraft specification above. Platform specific enhancements are as follows:</t>
  </si>
  <si>
    <t>Fuel system with two redundant electric fuel pumps, header tank, fuel return lines and 
fuel tank selector valve, with audio and visual fuel low level warning</t>
  </si>
  <si>
    <t>Acces to luggage compartment from outside, with separate door locks</t>
  </si>
  <si>
    <t>Pocket at each door</t>
  </si>
  <si>
    <t>Tundra Wheels CTLS GT600</t>
  </si>
  <si>
    <r>
      <t xml:space="preserve">Light Brown Leather "Pegaso"  - Sport Seat and Interior color option 
</t>
    </r>
    <r>
      <rPr>
        <i/>
        <sz val="10"/>
        <rFont val="Arial"/>
        <family val="2"/>
      </rPr>
      <t>(Only with Premium Comfort Package CTLS GT600)</t>
    </r>
  </si>
  <si>
    <r>
      <t xml:space="preserve">Black Leather "Noir" Black - Sport Seat and Interior color option  
</t>
    </r>
    <r>
      <rPr>
        <i/>
        <sz val="10"/>
        <rFont val="Arial"/>
        <family val="2"/>
      </rPr>
      <t>(only with Comfort Package Premium for CTLS GT600)</t>
    </r>
  </si>
  <si>
    <r>
      <t xml:space="preserve">Two tone cabin interior paint, brown / beige structured surface, high abrasion resistance </t>
    </r>
    <r>
      <rPr>
        <sz val="10"/>
        <rFont val="Arial"/>
        <family val="2"/>
      </rPr>
      <t>(specially for Interior Leather "Noir" Black; instead of standard paint)</t>
    </r>
  </si>
  <si>
    <t>Design Selection and Markings</t>
  </si>
  <si>
    <t>PAPERWORK</t>
  </si>
  <si>
    <t xml:space="preserve">LSA Conformity Statement </t>
  </si>
  <si>
    <t xml:space="preserve">Aircraft produced in conformance with LSA design standard and applicable LSA rule </t>
  </si>
  <si>
    <t>Engine ASTM compliant</t>
  </si>
  <si>
    <t>LSA Conformity statement (FAA Form 8130-15 or equivalent, as required by country)</t>
  </si>
  <si>
    <t>Delivery Location FDGA Eisenach Germany</t>
  </si>
  <si>
    <t>n/a</t>
  </si>
  <si>
    <t>Tundra Wheel CTLS 600</t>
  </si>
  <si>
    <t>Artex 345 ELT 406 MHz with remote control</t>
  </si>
  <si>
    <t>Form No.: SZ 0100 0003_01</t>
  </si>
  <si>
    <t xml:space="preserve"> Name: Jan Podhrazsky</t>
  </si>
  <si>
    <t>***HoA only needs to verify specials deviating from the currently valid type design. His signature confirms that the specials are certifiable in time.</t>
  </si>
  <si>
    <t xml:space="preserve">Signature/Date: </t>
  </si>
  <si>
    <t xml:space="preserve">Accepted for Production 
(AM of Production Organization) -     </t>
  </si>
  <si>
    <r>
      <t xml:space="preserve">Rotax 912 iS Sport (100 hp), 4-stroke, 4-cylinder horizontally-opposed spark ignition engine </t>
    </r>
    <r>
      <rPr>
        <b/>
        <u/>
        <sz val="10"/>
        <rFont val="Arial"/>
        <family val="2"/>
      </rPr>
      <t>with electronic fuel injection</t>
    </r>
    <r>
      <rPr>
        <sz val="10"/>
        <rFont val="Arial"/>
        <family val="2"/>
      </rPr>
      <t>; TBO 2.000 hrs; installed ready-to-fly</t>
    </r>
  </si>
  <si>
    <t>Two tone cabin interior paint, brown / beige structured surface, high abrasion resistance</t>
  </si>
  <si>
    <t>interior paint two tone cabin interior paint, gray / antracite structured, high abrasion resistance</t>
  </si>
  <si>
    <t>Premium Comfort Package CTLS GT600</t>
  </si>
  <si>
    <r>
      <t xml:space="preserve">Call Signs
</t>
    </r>
    <r>
      <rPr>
        <i/>
        <sz val="10"/>
        <rFont val="Arial"/>
        <family val="2"/>
        <charset val="204"/>
      </rPr>
      <t>(Call sign &amp; Transponder hex- code must be provided by the customer 4 weeks before delivery time)</t>
    </r>
  </si>
  <si>
    <t>Heated Pitot-Static-AOA probe</t>
  </si>
  <si>
    <t>ACCESSORIES</t>
  </si>
  <si>
    <t xml:space="preserve"> -</t>
  </si>
  <si>
    <t>Standard Cover for Cabin and Cowling</t>
  </si>
  <si>
    <t xml:space="preserve">Standard All-Airplane Cover  </t>
  </si>
  <si>
    <t>Cover for Cabin and Cowling "Uncutable®"</t>
  </si>
  <si>
    <t>All Airplane Cover "Uncutable®"</t>
  </si>
  <si>
    <t xml:space="preserve">Lighting of analog instruments </t>
  </si>
  <si>
    <r>
      <t xml:space="preserve">Night flight Package – not certified, </t>
    </r>
    <r>
      <rPr>
        <b/>
        <i/>
        <u/>
        <sz val="10"/>
        <rFont val="Arial"/>
        <family val="2"/>
      </rPr>
      <t>with</t>
    </r>
    <r>
      <rPr>
        <b/>
        <i/>
        <sz val="10"/>
        <rFont val="Arial"/>
        <family val="2"/>
      </rPr>
      <t xml:space="preserve"> selected analogue option #20408</t>
    </r>
  </si>
  <si>
    <r>
      <t xml:space="preserve">Night flight Package – not certified, </t>
    </r>
    <r>
      <rPr>
        <b/>
        <i/>
        <u/>
        <sz val="10"/>
        <rFont val="Arial"/>
        <family val="2"/>
      </rPr>
      <t>without</t>
    </r>
    <r>
      <rPr>
        <b/>
        <i/>
        <sz val="10"/>
        <rFont val="Arial"/>
        <family val="2"/>
      </rPr>
      <t xml:space="preserve"> selected analogue option #20408</t>
    </r>
  </si>
  <si>
    <t>One heated probe instead of one not heated, one unheated remain if two probes installed</t>
  </si>
  <si>
    <t>Double layer design</t>
  </si>
  <si>
    <t>Small package size for transport within the airplane</t>
  </si>
  <si>
    <t>Protective cover against polution, sun and rain for the whole airplane (includes wings, fusleage and empenage)</t>
  </si>
  <si>
    <t>Double layer design by extremely durable and protective "Uncutable®" material</t>
  </si>
  <si>
    <t>Dealer Discount</t>
  </si>
  <si>
    <t>Standard Cabin Cover</t>
  </si>
  <si>
    <t>Standard Fuselage Cover</t>
  </si>
  <si>
    <t>Cabin Cover "Uncutable®"</t>
  </si>
  <si>
    <t>Fuselage Cover "Uncutable®"</t>
  </si>
  <si>
    <t>Cockpit Dust Cover</t>
  </si>
  <si>
    <t>Cockpit Dust Cover with Cowling</t>
  </si>
  <si>
    <t>All-Airplane Dust Cover</t>
  </si>
  <si>
    <t>Revision Table</t>
  </si>
  <si>
    <t>Revision</t>
  </si>
  <si>
    <t>Amendment</t>
  </si>
  <si>
    <t>Date of
Approval</t>
  </si>
  <si>
    <t>00</t>
  </si>
  <si>
    <t>Initial Publication</t>
  </si>
  <si>
    <t>High-quality, durable, breathable and lightweight all-weather protective Cabin cover with Cowling</t>
  </si>
  <si>
    <t>Two-layer system with a watertight outer material and an inner structured cotton layer</t>
  </si>
  <si>
    <t>High-quality, durable, breathable and lightweight all-weather protective all airplane cover</t>
  </si>
  <si>
    <t>All-weather protective cover all cabin windows and cowling</t>
  </si>
  <si>
    <t>always an air cushion between cover and surface of your aircraft - even without wind</t>
  </si>
  <si>
    <t>resistant against mould stains</t>
  </si>
  <si>
    <t>prevents condensation in humid hangars</t>
  </si>
  <si>
    <t>All-Airplane Cover "Uncutable®"</t>
  </si>
  <si>
    <t>All-weather protective cover for the whole airplane  (includes wings, fusleage and empenage)</t>
  </si>
  <si>
    <t>High-quality, durable, breathable and lightweight all-weather protective cabin cover</t>
  </si>
  <si>
    <t>High-quality, durable, breathable and lightweight all-weather protective cover for fuselage</t>
  </si>
  <si>
    <t xml:space="preserve">Cabin Cover "Uncutable®"  </t>
  </si>
  <si>
    <t>All-weather protective Cabin cover</t>
  </si>
  <si>
    <t xml:space="preserve">Fuselage Cover "Uncutable®"  </t>
  </si>
  <si>
    <t xml:space="preserve">All-weather protective cover for Fuselage  </t>
  </si>
  <si>
    <t xml:space="preserve">Cockpit Dust Cover </t>
  </si>
  <si>
    <t>canopy cover for use inside hangar</t>
  </si>
  <si>
    <t>made of a strong yet soft cotton-polyester material</t>
  </si>
  <si>
    <t xml:space="preserve">Cockpit Dust Cover with Cowling  </t>
  </si>
  <si>
    <t>canopy cover with cowling for use inside hangar</t>
  </si>
  <si>
    <t xml:space="preserve">All-Airplane Dust Cover </t>
  </si>
  <si>
    <t>protective cover for the whole airplane for use indise hangar</t>
  </si>
  <si>
    <t>Set of Luggage Nets</t>
  </si>
  <si>
    <t>100% nylon luggage nets 40 x 40 cm (2pcs) with a metal hook, plastic coated</t>
  </si>
  <si>
    <t>Garmin G3X XM/WX functionality (for LH Side Display)</t>
  </si>
  <si>
    <t>Garmin G3X XM/WX functionality (for RH Side Display)</t>
  </si>
  <si>
    <t>Kannad Integra 406 AF-Compact, ELT 406 MHz with remote control</t>
  </si>
  <si>
    <t>2 Axis Autopilot  Garmin G3X with Control Panel GMC 507</t>
  </si>
  <si>
    <t xml:space="preserve">Upgrade Transponder Garmin GTX345 with ADSB in/out </t>
  </si>
  <si>
    <t>Upgrade Intercom Garmin GMA345 with Bluetooth function</t>
  </si>
  <si>
    <t>Dual  10.6-inch Touch Display Garmin G3X GDU460 (LH and RH side) with EFIS and EMS functionality</t>
  </si>
  <si>
    <t>Garmin ADAHRS (Air Data Attitude Heading Reference System)</t>
  </si>
  <si>
    <t>Primary flight display (PFD) and multifunction display (MFD) capability plus optional highly configurable engine indication system (EIS) display</t>
  </si>
  <si>
    <t>Native infrared touchscreen interface seamlessly blends with familiar buttons and knobs</t>
  </si>
  <si>
    <t>Pitot probe with AOA sensor</t>
  </si>
  <si>
    <t>Radio Garmin GTR 225A (center)</t>
  </si>
  <si>
    <t>Transponder Garmin GTX335 with ADSB out</t>
  </si>
  <si>
    <t>Intercom Garmin GMA 245 (center)</t>
  </si>
  <si>
    <t xml:space="preserve">Garmin ADAHRS (Air Data Attitude Heading Reference System) </t>
  </si>
  <si>
    <t>upgrade to GDU465 instead of GDU460</t>
  </si>
  <si>
    <t>upgrade to GTX345  instead of GTX335</t>
  </si>
  <si>
    <t>upgrade to GMA 345 instead of GMA245</t>
  </si>
  <si>
    <t>Integrates with G3X Touch flight displays</t>
  </si>
  <si>
    <t>2 Axis pitch+roll configuration with GSA 28 “smart” servos</t>
  </si>
  <si>
    <t>Control panel with intuitive control wheels for easier pitch, vertical speed and airspeed adjustments, as well as altitude and heading selection</t>
  </si>
  <si>
    <t>Advanced LVL mode button, which commands the autopilot to help restore the aircraft to straight-and-level flight</t>
  </si>
  <si>
    <t>Includes Garmin ESP-X™ (Electronic Stability and Protection), which provides assistance in maintaining stable flight while hand-flying the aircraft</t>
  </si>
  <si>
    <t>Adds overspeed and underspeed protection to automatically increase or decrease pitch attitude when aircraft exceeds built-in parameters while the autopilot is engaged or hand-flying</t>
  </si>
  <si>
    <t>Push-to-Talk buttons on each control stick</t>
  </si>
  <si>
    <t>Traffic Monitoring Function  - provides traffic information on the Garmin display monitoring ADSB, Mode S and FLARM Data</t>
  </si>
  <si>
    <r>
      <t xml:space="preserve">Black Leather "Noir"  - Sport Seat and Interior color option 
</t>
    </r>
    <r>
      <rPr>
        <i/>
        <sz val="10"/>
        <rFont val="Arial"/>
        <family val="2"/>
      </rPr>
      <t>(Only with Premium Comfort Package CTLS GT600)</t>
    </r>
  </si>
  <si>
    <r>
      <t xml:space="preserve">Two tone cabin interior paint, brown / beige structured surface, high abrasion resistance </t>
    </r>
    <r>
      <rPr>
        <i/>
        <sz val="10"/>
        <rFont val="Arial"/>
        <family val="2"/>
      </rPr>
      <t>(specially for Interior Leather "Noir" Black; instead of standard paint)</t>
    </r>
  </si>
  <si>
    <r>
      <t xml:space="preserve">CTLS/CTLSi 
</t>
    </r>
    <r>
      <rPr>
        <b/>
        <i/>
        <sz val="14"/>
        <rFont val="Arial"/>
        <family val="2"/>
      </rPr>
      <t>GT600</t>
    </r>
    <r>
      <rPr>
        <b/>
        <sz val="14"/>
        <rFont val="Arial"/>
        <family val="2"/>
      </rPr>
      <t xml:space="preserve">
</t>
    </r>
    <r>
      <rPr>
        <b/>
        <sz val="10"/>
        <rFont val="Arial"/>
        <family val="2"/>
      </rPr>
      <t>"Grand Touring"</t>
    </r>
  </si>
  <si>
    <t>Sheet 1 of 1</t>
  </si>
  <si>
    <t>dd.mm.yyyy</t>
  </si>
  <si>
    <t>ADDITIONAL WORK</t>
  </si>
  <si>
    <t xml:space="preserve">included to engine selection Is </t>
  </si>
  <si>
    <t>CO2 Compensation until first TBO</t>
  </si>
  <si>
    <t>LSA-FAA 600 kg Class</t>
  </si>
  <si>
    <t>Aircraft Price &amp; Specification Sheet 
CT Series 600kg Class
Model Year 2020</t>
  </si>
  <si>
    <t xml:space="preserve">Flight Design CTLS 600 "Grand Touring"
 LSA 600kg Class
Model Year 2020
</t>
  </si>
  <si>
    <t>Durable urethane exterior paint in color Flight Design "JET GREY"</t>
  </si>
  <si>
    <t>Interior paint anthracite, structured surface, high abrasion resistance</t>
  </si>
  <si>
    <t xml:space="preserve">Durable urethane exterior paint in white  </t>
  </si>
  <si>
    <t xml:space="preserve">Durable urethane exterior paint in white </t>
  </si>
  <si>
    <t xml:space="preserve">Control stick handles ergonomically shaped, with control buttons for Radio, Autopilot and stabilizer trim </t>
  </si>
  <si>
    <t>Seat covers for Sport Seat (included in Comfort Package Plus) in leather "Royal Black" with white thread</t>
  </si>
  <si>
    <r>
      <t xml:space="preserve">Black Leather "Royal Black" with white thread  - Sport Seat and Interior color option 
</t>
    </r>
    <r>
      <rPr>
        <i/>
        <sz val="10"/>
        <rFont val="Arial"/>
        <family val="2"/>
      </rPr>
      <t>(only with Comfort Package Premium for CTLS GT600)</t>
    </r>
  </si>
  <si>
    <t>Black Leather "Royal Black" with white thread  - Sport Seat and Interior color option 
(only with Comfort Package Premium for CTLS GT600)</t>
  </si>
  <si>
    <t>AIRPLANE PLATFORMS READY TO FLY include:
Garmin Digital cockpit, Transponder, Radio &amp; Intercom, Airframe Parachute, Comfort Package Light</t>
  </si>
  <si>
    <t>Interior paint antrazit</t>
  </si>
  <si>
    <r>
      <t xml:space="preserve">CO2 Compensation until first TBO
</t>
    </r>
    <r>
      <rPr>
        <i/>
        <sz val="10"/>
        <rFont val="Arial"/>
        <family val="2"/>
      </rPr>
      <t>(Available and included to engine selection Rotax 912iS)</t>
    </r>
  </si>
  <si>
    <t>Take responsibility for the effects of our flying on the environment. Flight Design will offset the carbon emissions from the fuel used by our airplanes powered by the Rotax™ 912 iS Sport engine for the first 2000 hours of operation until TBO</t>
  </si>
  <si>
    <r>
      <t>Durable urethane exterior paint in Flight Designs "</t>
    </r>
    <r>
      <rPr>
        <b/>
        <sz val="10"/>
        <rFont val="Arial"/>
        <family val="2"/>
      </rPr>
      <t>JET GREY</t>
    </r>
    <r>
      <rPr>
        <sz val="10"/>
        <rFont val="Arial"/>
        <family val="2"/>
      </rPr>
      <t xml:space="preserve">" with a choice of colorful graphic decals </t>
    </r>
  </si>
  <si>
    <r>
      <rPr>
        <b/>
        <i/>
        <sz val="14"/>
        <rFont val="Arial"/>
        <family val="2"/>
      </rPr>
      <t>CTLS 2020 600 "Grand Touring"</t>
    </r>
    <r>
      <rPr>
        <b/>
        <i/>
        <sz val="10"/>
        <rFont val="Arial"/>
        <family val="2"/>
      </rPr>
      <t xml:space="preserve">
(Engine Rotax 912ULS Carburated 100hp, Dual 10.6" G3X Touch screen, with Comfort Package Light)</t>
    </r>
  </si>
  <si>
    <r>
      <rPr>
        <b/>
        <i/>
        <sz val="14"/>
        <rFont val="Arial"/>
        <family val="2"/>
      </rPr>
      <t>CTLSi 2020 600 "Grand Touring"</t>
    </r>
    <r>
      <rPr>
        <b/>
        <i/>
        <sz val="10"/>
        <rFont val="Arial"/>
        <family val="2"/>
      </rPr>
      <t xml:space="preserve">
(Engine Rotax 912iS fuel injected 100hp, Dual 10.6" G3X Touch screen, with Comfort Package Light)</t>
    </r>
  </si>
  <si>
    <t>Aircraft Platform CTLS 2020 600 (MTOM 600kg)</t>
  </si>
  <si>
    <t>Aircraft Platform CTLSi 2020 600 (MTOM 600 kg)</t>
  </si>
  <si>
    <t>Color Decals "Red Line 2020"</t>
  </si>
  <si>
    <t>Color Decals "Gold Line 2020"</t>
  </si>
  <si>
    <t>Color Decals "Silver Line 2020"</t>
  </si>
  <si>
    <t>Different color of safety belts: red, blue, silver instead of black ones (color must be indicated in Specials)</t>
  </si>
  <si>
    <t>01</t>
  </si>
  <si>
    <r>
      <t xml:space="preserve">Added options: </t>
    </r>
    <r>
      <rPr>
        <b/>
        <sz val="10"/>
        <rFont val="Arial"/>
        <family val="2"/>
        <charset val="204"/>
      </rPr>
      <t>-20215</t>
    </r>
    <r>
      <rPr>
        <sz val="10"/>
        <rFont val="Arial"/>
        <family val="2"/>
        <charset val="204"/>
      </rPr>
      <t xml:space="preserve"> Different color of safety belts: red, blue, silver instead of black ones (color must be indicated in Specials)
                       </t>
    </r>
    <r>
      <rPr>
        <b/>
        <sz val="10"/>
        <rFont val="Arial"/>
        <family val="2"/>
        <charset val="204"/>
      </rPr>
      <t>-20809</t>
    </r>
    <r>
      <rPr>
        <sz val="10"/>
        <rFont val="Arial"/>
        <family val="2"/>
        <charset val="204"/>
      </rPr>
      <t xml:space="preserve"> Color Decals "Red Line 2020"
                       </t>
    </r>
    <r>
      <rPr>
        <b/>
        <sz val="10"/>
        <rFont val="Arial"/>
        <family val="2"/>
        <charset val="204"/>
      </rPr>
      <t>- 20810</t>
    </r>
    <r>
      <rPr>
        <sz val="10"/>
        <rFont val="Arial"/>
        <family val="2"/>
        <charset val="204"/>
      </rPr>
      <t xml:space="preserve"> Color Decals "Gold Line 2020"
                       </t>
    </r>
    <r>
      <rPr>
        <b/>
        <sz val="10"/>
        <rFont val="Arial"/>
        <family val="2"/>
        <charset val="204"/>
      </rPr>
      <t>- 20811</t>
    </r>
    <r>
      <rPr>
        <sz val="10"/>
        <rFont val="Arial"/>
        <family val="2"/>
        <charset val="204"/>
      </rPr>
      <t xml:space="preserve"> Color Decals "Silver Line 2020"</t>
    </r>
  </si>
  <si>
    <t>Price List No.: 2020-CT 600-01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</si>
</sst>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€&quot;;[Red]\-#,##0.0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0.0"/>
    <numFmt numFmtId="168" formatCode="#,##0.00\ &quot;€&quot;"/>
    <numFmt numFmtId="169" formatCode="_-[$$-409]* #,##0.00_ ;_-[$$-409]* \-#,##0.00\ ;_-[$$-409]* &quot;-&quot;??_ ;_-@_ "/>
    <numFmt numFmtId="170" formatCode="_-* #,##0.00\ [$€-407]_-;\-* #,##0.00\ [$€-407]_-;_-* &quot;-&quot;??\ [$€-407]_-;_-@_-"/>
  </numFmts>
  <fonts count="33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color rgb="FF000000"/>
      <name val="Arial"/>
      <family val="2"/>
    </font>
    <font>
      <sz val="9"/>
      <name val="Arial"/>
      <family val="2"/>
    </font>
    <font>
      <b/>
      <i/>
      <u/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</cellStyleXfs>
  <cellXfs count="311">
    <xf numFmtId="0" fontId="0" fillId="0" borderId="0" xfId="0"/>
    <xf numFmtId="0" fontId="1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5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1" xfId="4" applyNumberFormat="1" applyFont="1" applyBorder="1" applyAlignment="1">
      <alignment horizontal="center" vertical="center" wrapText="1"/>
    </xf>
    <xf numFmtId="0" fontId="6" fillId="0" borderId="1" xfId="5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7" fontId="2" fillId="0" borderId="1" xfId="4" applyNumberFormat="1" applyFont="1" applyBorder="1" applyAlignment="1">
      <alignment horizontal="center" vertical="center" wrapText="1"/>
    </xf>
    <xf numFmtId="167" fontId="2" fillId="0" borderId="4" xfId="4" applyNumberFormat="1" applyFont="1" applyBorder="1" applyAlignment="1">
      <alignment horizontal="center" vertical="center" wrapText="1"/>
    </xf>
    <xf numFmtId="167" fontId="2" fillId="0" borderId="6" xfId="4" applyNumberFormat="1" applyFont="1" applyBorder="1" applyAlignment="1">
      <alignment horizontal="center" vertical="center" wrapText="1"/>
    </xf>
    <xf numFmtId="167" fontId="2" fillId="0" borderId="9" xfId="4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5" applyBorder="1" applyAlignment="1">
      <alignment vertical="center" wrapText="1"/>
    </xf>
    <xf numFmtId="167" fontId="2" fillId="3" borderId="4" xfId="4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6" fillId="3" borderId="1" xfId="5" applyFill="1" applyBorder="1" applyAlignment="1">
      <alignment horizontal="left" vertical="center" wrapText="1"/>
    </xf>
    <xf numFmtId="0" fontId="6" fillId="3" borderId="4" xfId="0" applyFont="1" applyFill="1" applyBorder="1" applyAlignment="1">
      <alignment vertical="center" wrapText="1"/>
    </xf>
    <xf numFmtId="167" fontId="2" fillId="3" borderId="9" xfId="4" applyNumberFormat="1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4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6" fillId="3" borderId="0" xfId="5" applyFill="1"/>
    <xf numFmtId="0" fontId="6" fillId="3" borderId="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4" xfId="5" applyFill="1" applyBorder="1" applyAlignment="1">
      <alignment horizontal="left" vertical="center" wrapText="1"/>
    </xf>
    <xf numFmtId="0" fontId="6" fillId="3" borderId="1" xfId="5" applyFill="1" applyBorder="1" applyAlignment="1">
      <alignment vertical="center" wrapText="1"/>
    </xf>
    <xf numFmtId="0" fontId="2" fillId="3" borderId="1" xfId="4" applyNumberFormat="1" applyFont="1" applyFill="1" applyBorder="1" applyAlignment="1">
      <alignment horizontal="center" vertical="center" wrapText="1"/>
    </xf>
    <xf numFmtId="167" fontId="2" fillId="3" borderId="1" xfId="4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0" fontId="2" fillId="0" borderId="1" xfId="3" applyNumberFormat="1" applyFont="1" applyBorder="1" applyAlignment="1">
      <alignment horizontal="center" vertical="center" wrapText="1"/>
    </xf>
    <xf numFmtId="166" fontId="2" fillId="0" borderId="1" xfId="3" applyFont="1" applyBorder="1" applyAlignment="1">
      <alignment horizontal="right" vertical="center" wrapText="1" indent="1"/>
    </xf>
    <xf numFmtId="0" fontId="14" fillId="0" borderId="0" xfId="11"/>
    <xf numFmtId="0" fontId="21" fillId="5" borderId="1" xfId="11" applyFont="1" applyFill="1" applyBorder="1" applyAlignment="1">
      <alignment horizontal="left" vertical="center"/>
    </xf>
    <xf numFmtId="0" fontId="22" fillId="0" borderId="1" xfId="11" applyFont="1" applyBorder="1" applyAlignment="1">
      <alignment horizontal="center" vertical="center"/>
    </xf>
    <xf numFmtId="0" fontId="21" fillId="0" borderId="1" xfId="11" applyFont="1" applyBorder="1" applyAlignment="1">
      <alignment horizontal="center" vertical="center"/>
    </xf>
    <xf numFmtId="0" fontId="21" fillId="5" borderId="1" xfId="11" applyFont="1" applyFill="1" applyBorder="1" applyAlignment="1">
      <alignment horizontal="left" vertical="center" wrapText="1"/>
    </xf>
    <xf numFmtId="0" fontId="2" fillId="0" borderId="1" xfId="7" applyNumberFormat="1" applyFont="1" applyBorder="1" applyAlignment="1">
      <alignment horizontal="center" vertical="center" wrapText="1"/>
    </xf>
    <xf numFmtId="166" fontId="2" fillId="3" borderId="1" xfId="7" applyFont="1" applyFill="1" applyBorder="1" applyAlignment="1">
      <alignment horizontal="right" vertical="center" wrapText="1" indent="1"/>
    </xf>
    <xf numFmtId="168" fontId="2" fillId="0" borderId="1" xfId="6" applyNumberFormat="1" applyFont="1" applyBorder="1" applyAlignment="1">
      <alignment horizontal="right" vertical="center" wrapText="1" indent="1"/>
    </xf>
    <xf numFmtId="3" fontId="16" fillId="0" borderId="1" xfId="11" applyNumberFormat="1" applyFont="1" applyBorder="1" applyAlignment="1" applyProtection="1">
      <alignment horizontal="center" vertical="center"/>
      <protection locked="0"/>
    </xf>
    <xf numFmtId="169" fontId="3" fillId="2" borderId="1" xfId="11" applyNumberFormat="1" applyFont="1" applyFill="1" applyBorder="1" applyAlignment="1">
      <alignment vertical="center" wrapText="1"/>
    </xf>
    <xf numFmtId="164" fontId="3" fillId="2" borderId="1" xfId="11" applyNumberFormat="1" applyFont="1" applyFill="1" applyBorder="1" applyAlignment="1">
      <alignment vertical="center" wrapText="1"/>
    </xf>
    <xf numFmtId="164" fontId="3" fillId="2" borderId="1" xfId="11" applyNumberFormat="1" applyFont="1" applyFill="1" applyBorder="1" applyAlignment="1">
      <alignment horizontal="right" vertical="center" wrapText="1"/>
    </xf>
    <xf numFmtId="0" fontId="17" fillId="2" borderId="1" xfId="11" applyFont="1" applyFill="1" applyBorder="1" applyAlignment="1">
      <alignment vertical="center" wrapText="1"/>
    </xf>
    <xf numFmtId="0" fontId="3" fillId="2" borderId="8" xfId="11" applyFont="1" applyFill="1" applyBorder="1" applyAlignment="1">
      <alignment vertical="center" wrapText="1"/>
    </xf>
    <xf numFmtId="0" fontId="3" fillId="2" borderId="3" xfId="11" applyFont="1" applyFill="1" applyBorder="1" applyAlignment="1">
      <alignment vertical="center" wrapText="1"/>
    </xf>
    <xf numFmtId="0" fontId="2" fillId="3" borderId="1" xfId="7" applyNumberFormat="1" applyFont="1" applyFill="1" applyBorder="1" applyAlignment="1">
      <alignment horizontal="center" vertical="center" wrapText="1"/>
    </xf>
    <xf numFmtId="166" fontId="2" fillId="0" borderId="1" xfId="7" applyFont="1" applyBorder="1" applyAlignment="1">
      <alignment horizontal="right" vertical="center" wrapText="1" indent="1"/>
    </xf>
    <xf numFmtId="3" fontId="20" fillId="0" borderId="1" xfId="11" applyNumberFormat="1" applyFont="1" applyBorder="1" applyAlignment="1" applyProtection="1">
      <alignment horizontal="center" vertical="center"/>
      <protection locked="0"/>
    </xf>
    <xf numFmtId="0" fontId="2" fillId="5" borderId="1" xfId="11" applyFont="1" applyFill="1" applyBorder="1" applyAlignment="1">
      <alignment horizontal="center" vertical="center" wrapText="1"/>
    </xf>
    <xf numFmtId="167" fontId="2" fillId="5" borderId="1" xfId="11" applyNumberFormat="1" applyFont="1" applyFill="1" applyBorder="1" applyAlignment="1">
      <alignment horizontal="center" vertical="center" wrapText="1"/>
    </xf>
    <xf numFmtId="3" fontId="16" fillId="5" borderId="1" xfId="11" applyNumberFormat="1" applyFont="1" applyFill="1" applyBorder="1" applyAlignment="1" applyProtection="1">
      <alignment horizontal="center" vertical="center"/>
      <protection locked="0"/>
    </xf>
    <xf numFmtId="3" fontId="28" fillId="0" borderId="1" xfId="11" applyNumberFormat="1" applyFont="1" applyBorder="1" applyAlignment="1" applyProtection="1">
      <alignment horizontal="center" vertical="center"/>
      <protection locked="0"/>
    </xf>
    <xf numFmtId="0" fontId="6" fillId="0" borderId="0" xfId="11" applyFont="1" applyAlignment="1">
      <alignment vertical="center"/>
    </xf>
    <xf numFmtId="0" fontId="5" fillId="6" borderId="1" xfId="11" applyFont="1" applyFill="1" applyBorder="1" applyAlignment="1">
      <alignment vertical="center" wrapText="1"/>
    </xf>
    <xf numFmtId="167" fontId="2" fillId="6" borderId="1" xfId="11" applyNumberFormat="1" applyFont="1" applyFill="1" applyBorder="1" applyAlignment="1">
      <alignment horizontal="center" vertical="center" wrapText="1"/>
    </xf>
    <xf numFmtId="3" fontId="16" fillId="6" borderId="1" xfId="11" applyNumberFormat="1" applyFont="1" applyFill="1" applyBorder="1" applyAlignment="1" applyProtection="1">
      <alignment horizontal="center" vertical="center"/>
      <protection locked="0"/>
    </xf>
    <xf numFmtId="0" fontId="2" fillId="0" borderId="1" xfId="12" applyNumberFormat="1" applyFont="1" applyBorder="1" applyAlignment="1">
      <alignment horizontal="center" vertical="center" wrapText="1"/>
    </xf>
    <xf numFmtId="166" fontId="2" fillId="0" borderId="1" xfId="12" applyNumberFormat="1" applyFont="1" applyBorder="1" applyAlignment="1">
      <alignment horizontal="right" vertical="center" wrapText="1" indent="1"/>
    </xf>
    <xf numFmtId="168" fontId="2" fillId="0" borderId="1" xfId="13" applyNumberFormat="1" applyFont="1" applyBorder="1" applyAlignment="1">
      <alignment horizontal="right" vertical="center" wrapText="1" indent="1"/>
    </xf>
    <xf numFmtId="169" fontId="24" fillId="2" borderId="1" xfId="11" applyNumberFormat="1" applyFont="1" applyFill="1" applyBorder="1" applyAlignment="1">
      <alignment horizontal="center" vertical="center" wrapText="1"/>
    </xf>
    <xf numFmtId="2" fontId="2" fillId="0" borderId="1" xfId="11" applyNumberFormat="1" applyFont="1" applyBorder="1" applyAlignment="1">
      <alignment horizontal="center" vertical="center" wrapText="1"/>
    </xf>
    <xf numFmtId="0" fontId="6" fillId="0" borderId="0" xfId="11" applyFont="1" applyAlignment="1">
      <alignment vertical="center" wrapText="1"/>
    </xf>
    <xf numFmtId="14" fontId="6" fillId="0" borderId="20" xfId="11" applyNumberFormat="1" applyFont="1" applyBorder="1" applyAlignment="1">
      <alignment vertical="center" wrapText="1"/>
    </xf>
    <xf numFmtId="0" fontId="21" fillId="0" borderId="20" xfId="11" applyFont="1" applyBorder="1" applyAlignment="1">
      <alignment horizontal="left" vertical="center"/>
    </xf>
    <xf numFmtId="0" fontId="21" fillId="0" borderId="0" xfId="11" applyFont="1" applyAlignment="1">
      <alignment horizontal="left" vertical="center"/>
    </xf>
    <xf numFmtId="0" fontId="21" fillId="0" borderId="18" xfId="11" applyFont="1" applyBorder="1" applyAlignment="1">
      <alignment vertical="center" wrapText="1"/>
    </xf>
    <xf numFmtId="0" fontId="6" fillId="0" borderId="18" xfId="11" applyFont="1" applyBorder="1" applyAlignment="1">
      <alignment vertical="center" wrapText="1"/>
    </xf>
    <xf numFmtId="0" fontId="21" fillId="0" borderId="18" xfId="11" applyFont="1" applyBorder="1" applyAlignment="1">
      <alignment horizontal="left" vertical="center"/>
    </xf>
    <xf numFmtId="0" fontId="14" fillId="0" borderId="0" xfId="11" applyAlignment="1">
      <alignment wrapText="1"/>
    </xf>
    <xf numFmtId="0" fontId="6" fillId="0" borderId="0" xfId="11" applyFont="1" applyAlignment="1">
      <alignment wrapText="1"/>
    </xf>
    <xf numFmtId="0" fontId="6" fillId="0" borderId="0" xfId="11" applyFont="1" applyAlignment="1">
      <alignment horizontal="left" vertical="center" wrapText="1"/>
    </xf>
    <xf numFmtId="0" fontId="2" fillId="0" borderId="0" xfId="11" applyFont="1" applyAlignment="1">
      <alignment horizontal="center" vertical="center" wrapText="1"/>
    </xf>
    <xf numFmtId="170" fontId="16" fillId="0" borderId="0" xfId="14" applyNumberFormat="1" applyFont="1" applyAlignment="1">
      <alignment horizontal="center" vertical="center" wrapText="1"/>
    </xf>
    <xf numFmtId="0" fontId="19" fillId="0" borderId="0" xfId="11" applyFont="1" applyAlignment="1">
      <alignment vertical="center"/>
    </xf>
    <xf numFmtId="0" fontId="25" fillId="2" borderId="1" xfId="11" applyFont="1" applyFill="1" applyBorder="1" applyAlignment="1">
      <alignment horizontal="center" vertical="center" wrapText="1"/>
    </xf>
    <xf numFmtId="166" fontId="2" fillId="3" borderId="0" xfId="7" applyFont="1" applyFill="1" applyAlignment="1">
      <alignment horizontal="right" vertical="center" wrapText="1" indent="1"/>
    </xf>
    <xf numFmtId="0" fontId="23" fillId="0" borderId="5" xfId="11" applyFont="1" applyBorder="1" applyAlignment="1">
      <alignment horizontal="center" vertical="center" wrapText="1"/>
    </xf>
    <xf numFmtId="167" fontId="2" fillId="0" borderId="1" xfId="11" applyNumberFormat="1" applyFont="1" applyBorder="1" applyAlignment="1">
      <alignment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2" fillId="3" borderId="9" xfId="4" applyNumberFormat="1" applyFont="1" applyFill="1" applyBorder="1" applyAlignment="1">
      <alignment vertical="center" wrapText="1"/>
    </xf>
    <xf numFmtId="167" fontId="2" fillId="3" borderId="9" xfId="4" applyNumberFormat="1" applyFont="1" applyFill="1" applyBorder="1" applyAlignment="1">
      <alignment vertical="center" wrapText="1"/>
    </xf>
    <xf numFmtId="0" fontId="2" fillId="3" borderId="2" xfId="4" applyNumberFormat="1" applyFont="1" applyFill="1" applyBorder="1" applyAlignment="1">
      <alignment horizontal="center" vertical="center" wrapText="1"/>
    </xf>
    <xf numFmtId="0" fontId="2" fillId="3" borderId="6" xfId="4" applyNumberFormat="1" applyFont="1" applyFill="1" applyBorder="1" applyAlignment="1">
      <alignment vertical="center" wrapText="1"/>
    </xf>
    <xf numFmtId="167" fontId="2" fillId="3" borderId="6" xfId="4" applyNumberFormat="1" applyFont="1" applyFill="1" applyBorder="1" applyAlignment="1">
      <alignment vertical="center" wrapText="1"/>
    </xf>
    <xf numFmtId="0" fontId="2" fillId="3" borderId="15" xfId="4" applyNumberFormat="1" applyFont="1" applyFill="1" applyBorder="1" applyAlignment="1">
      <alignment vertical="center" wrapText="1"/>
    </xf>
    <xf numFmtId="167" fontId="2" fillId="3" borderId="5" xfId="4" applyNumberFormat="1" applyFont="1" applyFill="1" applyBorder="1" applyAlignment="1">
      <alignment vertical="center" wrapText="1"/>
    </xf>
    <xf numFmtId="167" fontId="2" fillId="3" borderId="13" xfId="4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2" fillId="3" borderId="0" xfId="4" applyNumberFormat="1" applyFont="1" applyFill="1" applyAlignment="1">
      <alignment horizontal="center" vertical="center" wrapText="1"/>
    </xf>
    <xf numFmtId="167" fontId="2" fillId="3" borderId="0" xfId="4" applyNumberFormat="1" applyFont="1" applyFill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0" xfId="3" applyNumberFormat="1" applyFont="1" applyFill="1" applyAlignment="1">
      <alignment horizontal="center" vertical="center" wrapText="1"/>
    </xf>
    <xf numFmtId="167" fontId="2" fillId="3" borderId="0" xfId="3" applyNumberFormat="1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166" fontId="2" fillId="3" borderId="1" xfId="4" applyFont="1" applyFill="1" applyBorder="1" applyAlignment="1">
      <alignment horizontal="right" vertical="center" wrapText="1" indent="1"/>
    </xf>
    <xf numFmtId="166" fontId="2" fillId="0" borderId="1" xfId="4" applyFont="1" applyBorder="1" applyAlignment="1">
      <alignment horizontal="right" vertical="center" wrapText="1" indent="1"/>
    </xf>
    <xf numFmtId="0" fontId="2" fillId="0" borderId="2" xfId="4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1" xfId="11" applyFont="1" applyBorder="1" applyAlignment="1">
      <alignment horizontal="left" vertical="center" wrapText="1"/>
    </xf>
    <xf numFmtId="0" fontId="4" fillId="3" borderId="1" xfId="11" applyFont="1" applyFill="1" applyBorder="1" applyAlignment="1">
      <alignment vertical="center" wrapText="1"/>
    </xf>
    <xf numFmtId="0" fontId="3" fillId="3" borderId="1" xfId="11" applyFont="1" applyFill="1" applyBorder="1" applyAlignment="1">
      <alignment horizontal="left" vertical="center" wrapText="1"/>
    </xf>
    <xf numFmtId="0" fontId="4" fillId="0" borderId="1" xfId="11" applyFont="1" applyBorder="1" applyAlignment="1">
      <alignment horizontal="left" vertical="center" wrapText="1"/>
    </xf>
    <xf numFmtId="0" fontId="4" fillId="0" borderId="1" xfId="11" applyFont="1" applyBorder="1" applyAlignment="1">
      <alignment vertical="center" wrapText="1"/>
    </xf>
    <xf numFmtId="0" fontId="7" fillId="0" borderId="0" xfId="11" applyFont="1" applyAlignment="1">
      <alignment vertical="center"/>
    </xf>
    <xf numFmtId="0" fontId="21" fillId="0" borderId="2" xfId="11" applyFont="1" applyBorder="1" applyAlignment="1">
      <alignment vertical="center"/>
    </xf>
    <xf numFmtId="9" fontId="21" fillId="0" borderId="4" xfId="11" applyNumberFormat="1" applyFont="1" applyBorder="1" applyAlignment="1">
      <alignment vertical="center"/>
    </xf>
    <xf numFmtId="167" fontId="2" fillId="0" borderId="9" xfId="4" applyNumberFormat="1" applyFont="1" applyBorder="1" applyAlignment="1">
      <alignment horizontal="center" vertical="center" wrapText="1"/>
    </xf>
    <xf numFmtId="0" fontId="5" fillId="0" borderId="1" xfId="11" applyFont="1" applyBorder="1" applyAlignment="1">
      <alignment horizontal="left" vertical="center" wrapText="1"/>
    </xf>
    <xf numFmtId="0" fontId="1" fillId="0" borderId="0" xfId="16"/>
    <xf numFmtId="49" fontId="2" fillId="0" borderId="1" xfId="16" applyNumberFormat="1" applyFont="1" applyBorder="1" applyAlignment="1">
      <alignment horizontal="left" vertical="top"/>
    </xf>
    <xf numFmtId="0" fontId="2" fillId="0" borderId="1" xfId="16" applyFont="1" applyBorder="1" applyAlignment="1">
      <alignment vertical="top"/>
    </xf>
    <xf numFmtId="0" fontId="2" fillId="0" borderId="1" xfId="16" applyFont="1" applyBorder="1" applyAlignment="1">
      <alignment vertical="top" wrapText="1"/>
    </xf>
    <xf numFmtId="0" fontId="1" fillId="0" borderId="0" xfId="16" applyAlignment="1">
      <alignment vertical="top"/>
    </xf>
    <xf numFmtId="49" fontId="6" fillId="0" borderId="1" xfId="16" applyNumberFormat="1" applyFont="1" applyBorder="1" applyAlignment="1">
      <alignment horizontal="center"/>
    </xf>
    <xf numFmtId="0" fontId="6" fillId="0" borderId="1" xfId="16" applyFont="1" applyBorder="1"/>
    <xf numFmtId="14" fontId="1" fillId="0" borderId="1" xfId="16" applyNumberFormat="1" applyBorder="1"/>
    <xf numFmtId="0" fontId="1" fillId="0" borderId="1" xfId="16" applyBorder="1" applyAlignment="1">
      <alignment wrapText="1"/>
    </xf>
    <xf numFmtId="49" fontId="1" fillId="0" borderId="1" xfId="16" applyNumberFormat="1" applyBorder="1" applyAlignment="1">
      <alignment horizontal="center"/>
    </xf>
    <xf numFmtId="0" fontId="1" fillId="0" borderId="1" xfId="16" applyBorder="1"/>
    <xf numFmtId="49" fontId="1" fillId="0" borderId="0" xfId="16" applyNumberFormat="1" applyAlignment="1">
      <alignment horizontal="center"/>
    </xf>
    <xf numFmtId="0" fontId="4" fillId="0" borderId="1" xfId="11" applyFont="1" applyFill="1" applyBorder="1" applyAlignment="1">
      <alignment vertical="center" wrapText="1"/>
    </xf>
    <xf numFmtId="0" fontId="6" fillId="0" borderId="1" xfId="5" applyFill="1" applyBorder="1" applyAlignment="1">
      <alignment vertical="center" wrapText="1"/>
    </xf>
    <xf numFmtId="0" fontId="2" fillId="0" borderId="1" xfId="4" applyNumberFormat="1" applyFont="1" applyFill="1" applyBorder="1" applyAlignment="1">
      <alignment horizontal="center" vertical="center" wrapText="1"/>
    </xf>
    <xf numFmtId="0" fontId="2" fillId="0" borderId="8" xfId="4" applyNumberFormat="1" applyFont="1" applyFill="1" applyBorder="1" applyAlignment="1">
      <alignment horizontal="center" vertical="center" wrapText="1"/>
    </xf>
    <xf numFmtId="0" fontId="3" fillId="0" borderId="8" xfId="11" applyFont="1" applyFill="1" applyBorder="1" applyAlignment="1">
      <alignment horizontal="center" vertical="center" wrapText="1"/>
    </xf>
    <xf numFmtId="0" fontId="2" fillId="0" borderId="1" xfId="7" applyNumberFormat="1" applyFont="1" applyFill="1" applyBorder="1" applyAlignment="1">
      <alignment horizontal="center" vertical="center" wrapText="1"/>
    </xf>
    <xf numFmtId="166" fontId="2" fillId="0" borderId="1" xfId="7" applyFont="1" applyFill="1" applyBorder="1" applyAlignment="1">
      <alignment horizontal="right" vertical="center" wrapText="1" inden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20" fillId="3" borderId="2" xfId="4" applyNumberFormat="1" applyFont="1" applyFill="1" applyBorder="1" applyAlignment="1">
      <alignment horizontal="center" vertical="center" wrapText="1"/>
    </xf>
    <xf numFmtId="0" fontId="2" fillId="3" borderId="8" xfId="4" applyNumberFormat="1" applyFont="1" applyFill="1" applyBorder="1" applyAlignment="1">
      <alignment horizontal="center" vertical="center" wrapText="1"/>
    </xf>
    <xf numFmtId="167" fontId="2" fillId="3" borderId="8" xfId="4" applyNumberFormat="1" applyFont="1" applyFill="1" applyBorder="1" applyAlignment="1">
      <alignment horizontal="center" vertical="center" wrapText="1"/>
    </xf>
    <xf numFmtId="167" fontId="20" fillId="3" borderId="1" xfId="4" applyNumberFormat="1" applyFont="1" applyFill="1" applyBorder="1" applyAlignment="1">
      <alignment horizontal="center" vertical="center" wrapText="1"/>
    </xf>
    <xf numFmtId="0" fontId="6" fillId="3" borderId="4" xfId="5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3" fillId="0" borderId="14" xfId="11" applyFont="1" applyBorder="1" applyAlignment="1">
      <alignment horizontal="center" vertical="center" wrapText="1"/>
    </xf>
    <xf numFmtId="0" fontId="21" fillId="0" borderId="4" xfId="11" applyFont="1" applyBorder="1" applyAlignment="1">
      <alignment horizontal="center" vertical="center"/>
    </xf>
    <xf numFmtId="0" fontId="14" fillId="0" borderId="0" xfId="11" applyBorder="1" applyAlignment="1">
      <alignment horizontal="left" vertical="center" wrapText="1"/>
    </xf>
    <xf numFmtId="0" fontId="31" fillId="0" borderId="1" xfId="7" applyNumberFormat="1" applyFont="1" applyBorder="1" applyAlignment="1">
      <alignment horizontal="center" vertical="center" wrapText="1"/>
    </xf>
    <xf numFmtId="168" fontId="2" fillId="0" borderId="8" xfId="6" applyNumberFormat="1" applyFont="1" applyBorder="1" applyAlignment="1">
      <alignment horizontal="right" vertical="center" wrapText="1" indent="1"/>
    </xf>
    <xf numFmtId="0" fontId="2" fillId="3" borderId="1" xfId="4" applyNumberFormat="1" applyFont="1" applyFill="1" applyBorder="1" applyAlignment="1">
      <alignment horizontal="center" vertical="center" wrapText="1"/>
    </xf>
    <xf numFmtId="167" fontId="2" fillId="0" borderId="9" xfId="4" applyNumberFormat="1" applyFont="1" applyBorder="1" applyAlignment="1">
      <alignment horizontal="center" vertical="center" wrapText="1"/>
    </xf>
    <xf numFmtId="167" fontId="2" fillId="3" borderId="9" xfId="4" applyNumberFormat="1" applyFont="1" applyFill="1" applyBorder="1" applyAlignment="1">
      <alignment horizontal="center" vertical="center" wrapText="1"/>
    </xf>
    <xf numFmtId="0" fontId="6" fillId="3" borderId="1" xfId="11" applyFont="1" applyFill="1" applyBorder="1" applyAlignment="1">
      <alignment horizontal="left" vertical="center" wrapText="1"/>
    </xf>
    <xf numFmtId="0" fontId="5" fillId="0" borderId="9" xfId="11" applyFont="1" applyBorder="1" applyAlignment="1">
      <alignment horizontal="left" vertical="center" wrapText="1"/>
    </xf>
    <xf numFmtId="0" fontId="5" fillId="3" borderId="9" xfId="11" applyFont="1" applyFill="1" applyBorder="1" applyAlignment="1">
      <alignment horizontal="left" vertical="center" wrapText="1"/>
    </xf>
    <xf numFmtId="0" fontId="6" fillId="3" borderId="1" xfId="11" applyFont="1" applyFill="1" applyBorder="1" applyAlignment="1">
      <alignment vertical="center" wrapText="1"/>
    </xf>
    <xf numFmtId="0" fontId="14" fillId="3" borderId="0" xfId="11" applyFill="1"/>
    <xf numFmtId="0" fontId="6" fillId="3" borderId="1" xfId="5" applyFont="1" applyFill="1" applyBorder="1" applyAlignment="1">
      <alignment horizontal="left" vertical="center" wrapText="1"/>
    </xf>
    <xf numFmtId="0" fontId="2" fillId="3" borderId="1" xfId="4" applyNumberFormat="1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vertical="center" wrapText="1"/>
    </xf>
    <xf numFmtId="0" fontId="6" fillId="0" borderId="4" xfId="5" applyFont="1" applyBorder="1" applyAlignment="1">
      <alignment horizontal="left" vertical="center" wrapText="1" indent="1"/>
    </xf>
    <xf numFmtId="0" fontId="6" fillId="3" borderId="1" xfId="5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horizontal="left" vertical="center" wrapText="1"/>
    </xf>
    <xf numFmtId="0" fontId="21" fillId="5" borderId="1" xfId="11" applyFont="1" applyFill="1" applyBorder="1" applyAlignment="1">
      <alignment horizontal="center" vertical="center"/>
    </xf>
    <xf numFmtId="0" fontId="23" fillId="5" borderId="1" xfId="11" applyFont="1" applyFill="1" applyBorder="1" applyAlignment="1">
      <alignment horizontal="center" vertical="center" wrapText="1"/>
    </xf>
    <xf numFmtId="0" fontId="21" fillId="0" borderId="20" xfId="1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6" xfId="11" applyFont="1" applyFill="1" applyBorder="1" applyAlignment="1">
      <alignment horizontal="center" vertical="center" wrapText="1"/>
    </xf>
    <xf numFmtId="0" fontId="3" fillId="3" borderId="9" xfId="11" applyFont="1" applyFill="1" applyBorder="1" applyAlignment="1">
      <alignment horizontal="center" vertical="center" wrapText="1"/>
    </xf>
    <xf numFmtId="0" fontId="3" fillId="3" borderId="5" xfId="11" applyFont="1" applyFill="1" applyBorder="1" applyAlignment="1">
      <alignment horizontal="center" vertical="center" wrapText="1"/>
    </xf>
    <xf numFmtId="0" fontId="2" fillId="3" borderId="1" xfId="4" applyNumberFormat="1" applyFont="1" applyFill="1" applyBorder="1" applyAlignment="1">
      <alignment horizontal="center" vertical="center" wrapText="1"/>
    </xf>
    <xf numFmtId="0" fontId="3" fillId="3" borderId="1" xfId="11" applyFont="1" applyFill="1" applyBorder="1" applyAlignment="1">
      <alignment horizontal="center" vertical="center" wrapText="1"/>
    </xf>
    <xf numFmtId="0" fontId="2" fillId="3" borderId="6" xfId="4" applyNumberFormat="1" applyFont="1" applyFill="1" applyBorder="1" applyAlignment="1">
      <alignment horizontal="center" vertical="center" wrapText="1"/>
    </xf>
    <xf numFmtId="0" fontId="2" fillId="3" borderId="9" xfId="4" applyNumberFormat="1" applyFont="1" applyFill="1" applyBorder="1" applyAlignment="1">
      <alignment horizontal="center" vertical="center" wrapText="1"/>
    </xf>
    <xf numFmtId="0" fontId="2" fillId="3" borderId="5" xfId="4" applyNumberFormat="1" applyFont="1" applyFill="1" applyBorder="1" applyAlignment="1">
      <alignment horizontal="center" vertical="center" wrapText="1"/>
    </xf>
    <xf numFmtId="0" fontId="2" fillId="0" borderId="6" xfId="4" applyNumberFormat="1" applyFont="1" applyBorder="1" applyAlignment="1">
      <alignment horizontal="center" vertical="center" wrapText="1"/>
    </xf>
    <xf numFmtId="0" fontId="2" fillId="0" borderId="9" xfId="4" applyNumberFormat="1" applyFont="1" applyBorder="1" applyAlignment="1">
      <alignment horizontal="center" vertical="center" wrapText="1"/>
    </xf>
    <xf numFmtId="0" fontId="2" fillId="0" borderId="5" xfId="4" applyNumberFormat="1" applyFont="1" applyBorder="1" applyAlignment="1">
      <alignment horizontal="center" vertical="center" wrapText="1"/>
    </xf>
    <xf numFmtId="167" fontId="2" fillId="0" borderId="6" xfId="4" applyNumberFormat="1" applyFont="1" applyBorder="1" applyAlignment="1">
      <alignment horizontal="center" vertical="center" wrapText="1"/>
    </xf>
    <xf numFmtId="167" fontId="2" fillId="0" borderId="9" xfId="4" applyNumberFormat="1" applyFont="1" applyBorder="1" applyAlignment="1">
      <alignment horizontal="center" vertical="center" wrapText="1"/>
    </xf>
    <xf numFmtId="167" fontId="2" fillId="0" borderId="5" xfId="4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167" fontId="2" fillId="3" borderId="6" xfId="4" applyNumberFormat="1" applyFont="1" applyFill="1" applyBorder="1" applyAlignment="1">
      <alignment horizontal="center" vertical="center" wrapText="1"/>
    </xf>
    <xf numFmtId="167" fontId="2" fillId="3" borderId="9" xfId="4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1" fillId="0" borderId="4" xfId="11" applyFont="1" applyBorder="1" applyAlignment="1">
      <alignment horizontal="center" vertical="center" wrapText="1"/>
    </xf>
    <xf numFmtId="0" fontId="21" fillId="0" borderId="2" xfId="11" applyFont="1" applyBorder="1" applyAlignment="1">
      <alignment horizontal="center" vertical="center" wrapText="1"/>
    </xf>
    <xf numFmtId="0" fontId="21" fillId="0" borderId="4" xfId="11" applyFont="1" applyFill="1" applyBorder="1" applyAlignment="1">
      <alignment horizontal="center" vertical="center" wrapText="1"/>
    </xf>
    <xf numFmtId="0" fontId="21" fillId="0" borderId="2" xfId="11" applyFont="1" applyFill="1" applyBorder="1" applyAlignment="1">
      <alignment horizontal="center" vertical="center" wrapText="1"/>
    </xf>
    <xf numFmtId="0" fontId="5" fillId="0" borderId="4" xfId="11" applyFont="1" applyBorder="1" applyAlignment="1">
      <alignment horizontal="left" vertical="center" wrapText="1"/>
    </xf>
    <xf numFmtId="0" fontId="5" fillId="0" borderId="8" xfId="11" applyFont="1" applyBorder="1" applyAlignment="1">
      <alignment horizontal="left" vertical="center" wrapText="1"/>
    </xf>
    <xf numFmtId="0" fontId="5" fillId="0" borderId="2" xfId="11" applyFont="1" applyBorder="1" applyAlignment="1">
      <alignment horizontal="left" vertical="center" wrapText="1"/>
    </xf>
    <xf numFmtId="0" fontId="5" fillId="3" borderId="4" xfId="11" applyFont="1" applyFill="1" applyBorder="1" applyAlignment="1">
      <alignment horizontal="left" vertical="center" wrapText="1"/>
    </xf>
    <xf numFmtId="0" fontId="5" fillId="3" borderId="8" xfId="11" applyFont="1" applyFill="1" applyBorder="1" applyAlignment="1">
      <alignment horizontal="left" vertical="center" wrapText="1"/>
    </xf>
    <xf numFmtId="0" fontId="5" fillId="3" borderId="2" xfId="11" applyFont="1" applyFill="1" applyBorder="1" applyAlignment="1">
      <alignment horizontal="left" vertical="center" wrapText="1"/>
    </xf>
    <xf numFmtId="0" fontId="3" fillId="2" borderId="4" xfId="11" applyFont="1" applyFill="1" applyBorder="1" applyAlignment="1">
      <alignment horizontal="center" vertical="center" wrapText="1"/>
    </xf>
    <xf numFmtId="0" fontId="3" fillId="2" borderId="8" xfId="11" applyFont="1" applyFill="1" applyBorder="1" applyAlignment="1">
      <alignment horizontal="center" vertical="center" wrapText="1"/>
    </xf>
    <xf numFmtId="0" fontId="3" fillId="2" borderId="2" xfId="1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4" fillId="2" borderId="1" xfId="11" applyFont="1" applyFill="1" applyBorder="1" applyAlignment="1">
      <alignment horizontal="center" vertical="center" wrapText="1"/>
    </xf>
    <xf numFmtId="0" fontId="3" fillId="5" borderId="10" xfId="11" applyFont="1" applyFill="1" applyBorder="1" applyAlignment="1">
      <alignment horizontal="center" vertical="center" wrapText="1"/>
    </xf>
    <xf numFmtId="0" fontId="3" fillId="5" borderId="11" xfId="11" applyFont="1" applyFill="1" applyBorder="1" applyAlignment="1">
      <alignment horizontal="center" vertical="center" wrapText="1"/>
    </xf>
    <xf numFmtId="0" fontId="3" fillId="5" borderId="12" xfId="11" applyFont="1" applyFill="1" applyBorder="1" applyAlignment="1">
      <alignment horizontal="center" vertical="center" wrapText="1"/>
    </xf>
    <xf numFmtId="0" fontId="3" fillId="5" borderId="14" xfId="11" applyFont="1" applyFill="1" applyBorder="1" applyAlignment="1">
      <alignment horizontal="center" vertical="center" wrapText="1"/>
    </xf>
    <xf numFmtId="0" fontId="3" fillId="5" borderId="7" xfId="11" applyFont="1" applyFill="1" applyBorder="1" applyAlignment="1">
      <alignment horizontal="center" vertical="center" wrapText="1"/>
    </xf>
    <xf numFmtId="0" fontId="3" fillId="5" borderId="15" xfId="11" applyFont="1" applyFill="1" applyBorder="1" applyAlignment="1">
      <alignment horizontal="center" vertical="center" wrapText="1"/>
    </xf>
    <xf numFmtId="0" fontId="24" fillId="0" borderId="10" xfId="11" applyFont="1" applyBorder="1" applyAlignment="1">
      <alignment horizontal="center" vertical="center" wrapText="1"/>
    </xf>
    <xf numFmtId="0" fontId="24" fillId="0" borderId="11" xfId="11" applyFont="1" applyBorder="1" applyAlignment="1">
      <alignment horizontal="center" vertical="center" wrapText="1"/>
    </xf>
    <xf numFmtId="0" fontId="24" fillId="0" borderId="12" xfId="11" applyFont="1" applyBorder="1" applyAlignment="1">
      <alignment horizontal="center" vertical="center" wrapText="1"/>
    </xf>
    <xf numFmtId="0" fontId="24" fillId="0" borderId="14" xfId="11" applyFont="1" applyBorder="1" applyAlignment="1">
      <alignment horizontal="center" vertical="center" wrapText="1"/>
    </xf>
    <xf numFmtId="0" fontId="24" fillId="0" borderId="7" xfId="11" applyFont="1" applyBorder="1" applyAlignment="1">
      <alignment horizontal="center" vertical="center" wrapText="1"/>
    </xf>
    <xf numFmtId="0" fontId="24" fillId="0" borderId="15" xfId="11" applyFont="1" applyBorder="1" applyAlignment="1">
      <alignment horizontal="center" vertical="center" wrapText="1"/>
    </xf>
    <xf numFmtId="0" fontId="3" fillId="2" borderId="11" xfId="11" applyFont="1" applyFill="1" applyBorder="1" applyAlignment="1">
      <alignment horizontal="center" vertical="center" wrapText="1"/>
    </xf>
    <xf numFmtId="0" fontId="3" fillId="2" borderId="12" xfId="11" applyFont="1" applyFill="1" applyBorder="1" applyAlignment="1">
      <alignment horizontal="center" vertical="center" wrapText="1"/>
    </xf>
    <xf numFmtId="0" fontId="3" fillId="2" borderId="7" xfId="11" applyFont="1" applyFill="1" applyBorder="1" applyAlignment="1">
      <alignment horizontal="center" vertical="center" wrapText="1"/>
    </xf>
    <xf numFmtId="0" fontId="3" fillId="2" borderId="15" xfId="11" applyFont="1" applyFill="1" applyBorder="1" applyAlignment="1">
      <alignment horizontal="center" vertical="center" wrapText="1"/>
    </xf>
    <xf numFmtId="0" fontId="21" fillId="5" borderId="6" xfId="11" applyFont="1" applyFill="1" applyBorder="1" applyAlignment="1">
      <alignment horizontal="left" vertical="center"/>
    </xf>
    <xf numFmtId="0" fontId="21" fillId="5" borderId="5" xfId="11" applyFont="1" applyFill="1" applyBorder="1" applyAlignment="1">
      <alignment horizontal="left" vertical="center"/>
    </xf>
    <xf numFmtId="0" fontId="21" fillId="0" borderId="6" xfId="11" applyFont="1" applyBorder="1" applyAlignment="1">
      <alignment horizontal="center" vertical="center" wrapText="1"/>
    </xf>
    <xf numFmtId="0" fontId="21" fillId="0" borderId="5" xfId="11" applyFont="1" applyBorder="1" applyAlignment="1">
      <alignment horizontal="center" vertical="center" wrapText="1"/>
    </xf>
    <xf numFmtId="0" fontId="3" fillId="2" borderId="1" xfId="11" applyFont="1" applyFill="1" applyBorder="1" applyAlignment="1">
      <alignment horizontal="center" vertical="center" wrapText="1"/>
    </xf>
    <xf numFmtId="0" fontId="5" fillId="0" borderId="4" xfId="11" applyFont="1" applyFill="1" applyBorder="1" applyAlignment="1">
      <alignment horizontal="left" vertical="center" wrapText="1"/>
    </xf>
    <xf numFmtId="0" fontId="5" fillId="0" borderId="8" xfId="11" applyFont="1" applyFill="1" applyBorder="1" applyAlignment="1">
      <alignment horizontal="left" vertical="center" wrapText="1"/>
    </xf>
    <xf numFmtId="0" fontId="5" fillId="0" borderId="2" xfId="11" applyFont="1" applyFill="1" applyBorder="1" applyAlignment="1">
      <alignment horizontal="left" vertical="center" wrapText="1"/>
    </xf>
    <xf numFmtId="0" fontId="5" fillId="0" borderId="1" xfId="11" applyFont="1" applyBorder="1" applyAlignment="1">
      <alignment horizontal="left" vertical="center" wrapText="1"/>
    </xf>
    <xf numFmtId="0" fontId="22" fillId="6" borderId="4" xfId="11" applyFont="1" applyFill="1" applyBorder="1" applyAlignment="1">
      <alignment horizontal="center" vertical="center" wrapText="1"/>
    </xf>
    <xf numFmtId="0" fontId="22" fillId="6" borderId="8" xfId="11" applyFont="1" applyFill="1" applyBorder="1" applyAlignment="1">
      <alignment horizontal="center" vertical="center" wrapText="1"/>
    </xf>
    <xf numFmtId="0" fontId="22" fillId="6" borderId="2" xfId="11" applyFont="1" applyFill="1" applyBorder="1" applyAlignment="1">
      <alignment horizontal="center" vertical="center" wrapText="1"/>
    </xf>
    <xf numFmtId="0" fontId="21" fillId="0" borderId="21" xfId="11" applyFont="1" applyBorder="1" applyAlignment="1">
      <alignment vertical="center" wrapText="1"/>
    </xf>
    <xf numFmtId="0" fontId="21" fillId="0" borderId="0" xfId="11" applyFont="1" applyAlignment="1">
      <alignment vertical="center" wrapText="1"/>
    </xf>
    <xf numFmtId="0" fontId="21" fillId="0" borderId="18" xfId="11" applyFont="1" applyBorder="1" applyAlignment="1">
      <alignment horizontal="left" vertical="center" wrapText="1"/>
    </xf>
    <xf numFmtId="0" fontId="14" fillId="0" borderId="16" xfId="11" applyBorder="1" applyAlignment="1">
      <alignment horizontal="center" vertical="center" wrapText="1"/>
    </xf>
    <xf numFmtId="0" fontId="14" fillId="0" borderId="17" xfId="11" applyBorder="1" applyAlignment="1">
      <alignment horizontal="center" vertical="center" wrapText="1"/>
    </xf>
    <xf numFmtId="0" fontId="5" fillId="7" borderId="4" xfId="11" applyFont="1" applyFill="1" applyBorder="1" applyAlignment="1">
      <alignment vertical="center" wrapText="1"/>
    </xf>
    <xf numFmtId="0" fontId="5" fillId="7" borderId="8" xfId="11" applyFont="1" applyFill="1" applyBorder="1" applyAlignment="1">
      <alignment vertical="center" wrapText="1"/>
    </xf>
    <xf numFmtId="0" fontId="5" fillId="7" borderId="2" xfId="1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4" fillId="0" borderId="20" xfId="11" applyBorder="1" applyAlignment="1">
      <alignment horizontal="left" vertical="center" wrapText="1"/>
    </xf>
    <xf numFmtId="0" fontId="29" fillId="0" borderId="0" xfId="11" applyFont="1" applyAlignment="1">
      <alignment horizontal="left" vertical="center" wrapText="1"/>
    </xf>
    <xf numFmtId="0" fontId="21" fillId="0" borderId="19" xfId="11" applyFont="1" applyBorder="1" applyAlignment="1">
      <alignment vertical="center" wrapText="1"/>
    </xf>
    <xf numFmtId="0" fontId="21" fillId="0" borderId="20" xfId="11" applyFont="1" applyBorder="1" applyAlignment="1">
      <alignment vertical="center" wrapText="1"/>
    </xf>
    <xf numFmtId="0" fontId="21" fillId="0" borderId="20" xfId="11" applyFont="1" applyBorder="1" applyAlignment="1">
      <alignment horizontal="left" vertical="center" wrapText="1"/>
    </xf>
    <xf numFmtId="0" fontId="21" fillId="0" borderId="22" xfId="11" applyFont="1" applyBorder="1" applyAlignment="1">
      <alignment vertical="center" wrapText="1"/>
    </xf>
    <xf numFmtId="0" fontId="21" fillId="0" borderId="18" xfId="11" applyFont="1" applyBorder="1" applyAlignment="1">
      <alignment vertical="center" wrapText="1"/>
    </xf>
    <xf numFmtId="0" fontId="23" fillId="0" borderId="4" xfId="11" applyFont="1" applyBorder="1" applyAlignment="1">
      <alignment horizontal="center" vertical="center" wrapText="1"/>
    </xf>
    <xf numFmtId="0" fontId="23" fillId="0" borderId="2" xfId="11" applyFont="1" applyBorder="1" applyAlignment="1">
      <alignment horizontal="center" vertical="center" wrapText="1"/>
    </xf>
    <xf numFmtId="0" fontId="21" fillId="5" borderId="1" xfId="1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14" fontId="21" fillId="0" borderId="10" xfId="11" applyNumberFormat="1" applyFont="1" applyBorder="1" applyAlignment="1">
      <alignment horizontal="center" vertical="center" wrapText="1"/>
    </xf>
    <xf numFmtId="14" fontId="21" fillId="0" borderId="12" xfId="11" applyNumberFormat="1" applyFont="1" applyBorder="1" applyAlignment="1">
      <alignment horizontal="center" vertical="center" wrapText="1"/>
    </xf>
    <xf numFmtId="14" fontId="21" fillId="0" borderId="14" xfId="11" applyNumberFormat="1" applyFont="1" applyBorder="1" applyAlignment="1">
      <alignment horizontal="center" vertical="center" wrapText="1"/>
    </xf>
    <xf numFmtId="14" fontId="21" fillId="0" borderId="15" xfId="11" applyNumberFormat="1" applyFont="1" applyBorder="1" applyAlignment="1">
      <alignment horizontal="center" vertical="center" wrapText="1"/>
    </xf>
    <xf numFmtId="0" fontId="3" fillId="2" borderId="10" xfId="11" applyFont="1" applyFill="1" applyBorder="1" applyAlignment="1">
      <alignment horizontal="center" vertical="center" wrapText="1"/>
    </xf>
    <xf numFmtId="0" fontId="3" fillId="2" borderId="14" xfId="1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0" borderId="4" xfId="11" applyFont="1" applyBorder="1" applyAlignment="1">
      <alignment horizontal="center" vertical="center" wrapText="1"/>
    </xf>
    <xf numFmtId="0" fontId="7" fillId="0" borderId="2" xfId="11" applyFont="1" applyBorder="1" applyAlignment="1">
      <alignment horizontal="center" vertical="center" wrapText="1"/>
    </xf>
    <xf numFmtId="0" fontId="22" fillId="5" borderId="4" xfId="11" applyFont="1" applyFill="1" applyBorder="1" applyAlignment="1">
      <alignment horizontal="center" vertical="center" wrapText="1"/>
    </xf>
    <xf numFmtId="0" fontId="27" fillId="5" borderId="8" xfId="11" applyFont="1" applyFill="1" applyBorder="1" applyAlignment="1">
      <alignment horizontal="center" vertical="center" wrapText="1"/>
    </xf>
    <xf numFmtId="0" fontId="27" fillId="5" borderId="2" xfId="11" applyFont="1" applyFill="1" applyBorder="1" applyAlignment="1">
      <alignment horizontal="center" vertical="center" wrapText="1"/>
    </xf>
    <xf numFmtId="0" fontId="3" fillId="2" borderId="23" xfId="11" applyFont="1" applyFill="1" applyBorder="1" applyAlignment="1">
      <alignment horizontal="center" vertical="center" wrapText="1"/>
    </xf>
    <xf numFmtId="0" fontId="12" fillId="3" borderId="4" xfId="11" applyFont="1" applyFill="1" applyBorder="1" applyAlignment="1">
      <alignment horizontal="center" vertical="center" wrapText="1"/>
    </xf>
    <xf numFmtId="0" fontId="12" fillId="3" borderId="8" xfId="11" applyFont="1" applyFill="1" applyBorder="1" applyAlignment="1">
      <alignment horizontal="center" vertical="center" wrapText="1"/>
    </xf>
    <xf numFmtId="167" fontId="2" fillId="6" borderId="4" xfId="11" applyNumberFormat="1" applyFont="1" applyFill="1" applyBorder="1" applyAlignment="1">
      <alignment horizontal="center" vertical="center" wrapText="1"/>
    </xf>
    <xf numFmtId="167" fontId="2" fillId="6" borderId="2" xfId="11" applyNumberFormat="1" applyFont="1" applyFill="1" applyBorder="1" applyAlignment="1">
      <alignment horizontal="center" vertical="center" wrapText="1"/>
    </xf>
    <xf numFmtId="3" fontId="16" fillId="0" borderId="4" xfId="11" applyNumberFormat="1" applyFont="1" applyBorder="1" applyAlignment="1" applyProtection="1">
      <alignment horizontal="center" vertical="center"/>
      <protection locked="0"/>
    </xf>
    <xf numFmtId="3" fontId="16" fillId="0" borderId="2" xfId="11" applyNumberFormat="1" applyFont="1" applyBorder="1" applyAlignment="1" applyProtection="1">
      <alignment horizontal="center" vertical="center"/>
      <protection locked="0"/>
    </xf>
    <xf numFmtId="167" fontId="2" fillId="0" borderId="4" xfId="11" applyNumberFormat="1" applyFont="1" applyBorder="1" applyAlignment="1">
      <alignment horizontal="center" vertical="center" wrapText="1"/>
    </xf>
    <xf numFmtId="167" fontId="2" fillId="0" borderId="2" xfId="11" applyNumberFormat="1" applyFont="1" applyBorder="1" applyAlignment="1">
      <alignment horizontal="center" vertical="center" wrapText="1"/>
    </xf>
    <xf numFmtId="164" fontId="3" fillId="2" borderId="4" xfId="11" applyNumberFormat="1" applyFont="1" applyFill="1" applyBorder="1" applyAlignment="1">
      <alignment horizontal="center" vertical="center" wrapText="1"/>
    </xf>
    <xf numFmtId="164" fontId="3" fillId="2" borderId="23" xfId="11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49" fontId="4" fillId="0" borderId="1" xfId="16" applyNumberFormat="1" applyFont="1" applyBorder="1" applyAlignment="1">
      <alignment horizontal="center"/>
    </xf>
  </cellXfs>
  <cellStyles count="17">
    <cellStyle name="Comma" xfId="4" builtinId="3"/>
    <cellStyle name="Comma 2" xfId="1" xr:uid="{00000000-0005-0000-0000-000000000000}"/>
    <cellStyle name="Dezimal 2" xfId="2" xr:uid="{00000000-0005-0000-0000-000001000000}"/>
    <cellStyle name="Dezimal 2 2" xfId="8" xr:uid="{00000000-0005-0000-0000-000002000000}"/>
    <cellStyle name="Komma 2" xfId="3" xr:uid="{00000000-0005-0000-0000-000003000000}"/>
    <cellStyle name="Milliers 2" xfId="9" xr:uid="{00000000-0005-0000-0000-000004000000}"/>
    <cellStyle name="Monétaire 2" xfId="10" xr:uid="{00000000-0005-0000-0000-000005000000}"/>
    <cellStyle name="Normal" xfId="0" builtinId="0"/>
    <cellStyle name="Standard 2" xfId="5" xr:uid="{00000000-0005-0000-0000-000006000000}"/>
    <cellStyle name="Денежный 2" xfId="6" xr:uid="{00000000-0005-0000-0000-000007000000}"/>
    <cellStyle name="Денежный 2 2" xfId="15" xr:uid="{00000000-0005-0000-0000-000008000000}"/>
    <cellStyle name="Денежный 3" xfId="14" xr:uid="{00000000-0005-0000-0000-000009000000}"/>
    <cellStyle name="Денежный 4" xfId="13" xr:uid="{00000000-0005-0000-0000-00000A000000}"/>
    <cellStyle name="Обычный 2" xfId="16" xr:uid="{D8AEF307-EDF6-49FA-9495-F88129AA6DF5}"/>
    <cellStyle name="Обычный 2 2" xfId="11" xr:uid="{00000000-0005-0000-0000-00000C000000}"/>
    <cellStyle name="Финансовый 2" xfId="7" xr:uid="{00000000-0005-0000-0000-00000E000000}"/>
    <cellStyle name="Финансовый 3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521970</xdr:rowOff>
    </xdr:from>
    <xdr:to>
      <xdr:col>0</xdr:col>
      <xdr:colOff>2894918</xdr:colOff>
      <xdr:row>0</xdr:row>
      <xdr:rowOff>1048567</xdr:rowOff>
    </xdr:to>
    <xdr:pic>
      <xdr:nvPicPr>
        <xdr:cNvPr id="4" name="img698175" descr="cid:image001.png@01D3E920.42B94620">
          <a:extLst>
            <a:ext uri="{FF2B5EF4-FFF2-40B4-BE49-F238E27FC236}">
              <a16:creationId xmlns:a16="http://schemas.microsoft.com/office/drawing/2014/main" id="{E5C91BBA-F833-4AA3-9878-FE6B35020F8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" y="521970"/>
          <a:ext cx="2779666" cy="5265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7439</xdr:colOff>
      <xdr:row>6</xdr:row>
      <xdr:rowOff>30480</xdr:rowOff>
    </xdr:from>
    <xdr:to>
      <xdr:col>5</xdr:col>
      <xdr:colOff>928552</xdr:colOff>
      <xdr:row>8</xdr:row>
      <xdr:rowOff>512</xdr:rowOff>
    </xdr:to>
    <xdr:pic>
      <xdr:nvPicPr>
        <xdr:cNvPr id="3" name="img698175" descr="cid:image001.png@01D3E920.42B94620">
          <a:extLst>
            <a:ext uri="{FF2B5EF4-FFF2-40B4-BE49-F238E27FC236}">
              <a16:creationId xmlns:a16="http://schemas.microsoft.com/office/drawing/2014/main" id="{C32F69CC-013A-494B-B305-B5EC4B4E0DF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8796" y="3010444"/>
          <a:ext cx="3016613" cy="5959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ushik\AppData\Local\Microsoft\Windows\INetCache\Content.Outlook\2VEOITI4\2019-Customer-Version-CT-600kg-Specification-Prices-&#8364;_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 CT "/>
      <sheetName val="Prices and Availability CT"/>
      <sheetName val="Revision"/>
    </sheetNames>
    <sheetDataSet>
      <sheetData sheetId="0" refreshError="1"/>
      <sheetData sheetId="1" refreshError="1">
        <row r="4">
          <cell r="B4">
            <v>20001</v>
          </cell>
        </row>
        <row r="27">
          <cell r="A27" t="str">
            <v>INTEGRA ELT 406 MHz with remote control</v>
          </cell>
        </row>
        <row r="28">
          <cell r="A28" t="str">
            <v>Artex 345 ELT 406 MHz with remote control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32"/>
  <sheetViews>
    <sheetView showGridLines="0" topLeftCell="A4" zoomScaleNormal="100" zoomScaleSheetLayoutView="70" workbookViewId="0">
      <selection activeCell="D2" sqref="D1:D1048576"/>
    </sheetView>
  </sheetViews>
  <sheetFormatPr defaultColWidth="11.42578125" defaultRowHeight="12.75" x14ac:dyDescent="0.2"/>
  <cols>
    <col min="1" max="1" width="80.7109375" style="7" customWidth="1"/>
    <col min="2" max="2" width="10.85546875" style="3" customWidth="1"/>
    <col min="3" max="3" width="11.140625" style="3" customWidth="1"/>
  </cols>
  <sheetData>
    <row r="1" spans="1:3" ht="96.75" customHeight="1" x14ac:dyDescent="0.2">
      <c r="A1" s="196" t="s">
        <v>333</v>
      </c>
      <c r="B1" s="197"/>
      <c r="C1" s="197"/>
    </row>
    <row r="2" spans="1:3" ht="27.75" customHeight="1" x14ac:dyDescent="0.2">
      <c r="A2" s="12" t="s">
        <v>6</v>
      </c>
      <c r="B2" s="13" t="s">
        <v>0</v>
      </c>
      <c r="C2" s="13" t="s">
        <v>51</v>
      </c>
    </row>
    <row r="3" spans="1:3" ht="21.75" customHeight="1" x14ac:dyDescent="0.2">
      <c r="A3" s="18" t="s">
        <v>194</v>
      </c>
      <c r="B3" s="15"/>
      <c r="C3" s="15"/>
    </row>
    <row r="4" spans="1:3" ht="18" customHeight="1" x14ac:dyDescent="0.2">
      <c r="A4" s="14" t="s">
        <v>26</v>
      </c>
      <c r="B4" s="193"/>
      <c r="C4" s="193"/>
    </row>
    <row r="5" spans="1:3" s="2" customFormat="1" ht="15.75" customHeight="1" x14ac:dyDescent="0.2">
      <c r="A5" s="25" t="s">
        <v>195</v>
      </c>
      <c r="B5" s="194"/>
      <c r="C5" s="194"/>
    </row>
    <row r="6" spans="1:3" s="2" customFormat="1" ht="12.75" customHeight="1" x14ac:dyDescent="0.2">
      <c r="A6" s="25" t="s">
        <v>93</v>
      </c>
      <c r="B6" s="194"/>
      <c r="C6" s="194"/>
    </row>
    <row r="7" spans="1:3" s="2" customFormat="1" ht="12.75" customHeight="1" x14ac:dyDescent="0.2">
      <c r="A7" s="25" t="s">
        <v>7</v>
      </c>
      <c r="B7" s="194"/>
      <c r="C7" s="194"/>
    </row>
    <row r="8" spans="1:3" s="2" customFormat="1" ht="12.75" customHeight="1" x14ac:dyDescent="0.2">
      <c r="A8" s="25" t="s">
        <v>96</v>
      </c>
      <c r="B8" s="194"/>
      <c r="C8" s="194"/>
    </row>
    <row r="9" spans="1:3" s="2" customFormat="1" ht="25.5" customHeight="1" x14ac:dyDescent="0.2">
      <c r="A9" s="25" t="s">
        <v>75</v>
      </c>
      <c r="B9" s="194"/>
      <c r="C9" s="194"/>
    </row>
    <row r="10" spans="1:3" s="2" customFormat="1" ht="25.5" customHeight="1" x14ac:dyDescent="0.2">
      <c r="A10" s="25" t="s">
        <v>346</v>
      </c>
      <c r="B10" s="194"/>
      <c r="C10" s="194"/>
    </row>
    <row r="11" spans="1:3" s="2" customFormat="1" ht="12.75" customHeight="1" x14ac:dyDescent="0.2">
      <c r="A11" s="25" t="s">
        <v>131</v>
      </c>
      <c r="B11" s="194"/>
      <c r="C11" s="194"/>
    </row>
    <row r="12" spans="1:3" s="2" customFormat="1" ht="12.75" customHeight="1" x14ac:dyDescent="0.2">
      <c r="A12" s="25" t="s">
        <v>69</v>
      </c>
      <c r="B12" s="194"/>
      <c r="C12" s="194"/>
    </row>
    <row r="13" spans="1:3" s="2" customFormat="1" ht="12.75" customHeight="1" x14ac:dyDescent="0.2">
      <c r="A13" s="25" t="s">
        <v>8</v>
      </c>
      <c r="B13" s="194"/>
      <c r="C13" s="194"/>
    </row>
    <row r="14" spans="1:3" s="2" customFormat="1" ht="12.75" customHeight="1" x14ac:dyDescent="0.2">
      <c r="A14" s="25" t="s">
        <v>70</v>
      </c>
      <c r="B14" s="194"/>
      <c r="C14" s="194"/>
    </row>
    <row r="15" spans="1:3" s="2" customFormat="1" ht="12.75" customHeight="1" x14ac:dyDescent="0.2">
      <c r="A15" s="25" t="s">
        <v>71</v>
      </c>
      <c r="B15" s="194"/>
      <c r="C15" s="194"/>
    </row>
    <row r="16" spans="1:3" s="2" customFormat="1" ht="12.75" customHeight="1" x14ac:dyDescent="0.2">
      <c r="A16" s="25" t="s">
        <v>37</v>
      </c>
      <c r="B16" s="194"/>
      <c r="C16" s="194"/>
    </row>
    <row r="17" spans="1:3" s="2" customFormat="1" ht="12.75" customHeight="1" x14ac:dyDescent="0.2">
      <c r="A17" s="25" t="s">
        <v>196</v>
      </c>
      <c r="B17" s="194"/>
      <c r="C17" s="194"/>
    </row>
    <row r="18" spans="1:3" s="2" customFormat="1" ht="12.75" customHeight="1" x14ac:dyDescent="0.2">
      <c r="A18" s="25" t="s">
        <v>132</v>
      </c>
      <c r="B18" s="194"/>
      <c r="C18" s="194"/>
    </row>
    <row r="19" spans="1:3" s="2" customFormat="1" ht="12.75" customHeight="1" x14ac:dyDescent="0.2">
      <c r="A19" s="25" t="s">
        <v>72</v>
      </c>
      <c r="B19" s="194"/>
      <c r="C19" s="194"/>
    </row>
    <row r="20" spans="1:3" s="2" customFormat="1" ht="12.75" customHeight="1" x14ac:dyDescent="0.2">
      <c r="A20" s="25" t="s">
        <v>73</v>
      </c>
      <c r="B20" s="194"/>
      <c r="C20" s="194"/>
    </row>
    <row r="21" spans="1:3" s="2" customFormat="1" ht="12.75" customHeight="1" x14ac:dyDescent="0.2">
      <c r="A21" s="20" t="s">
        <v>197</v>
      </c>
      <c r="B21" s="194"/>
      <c r="C21" s="194"/>
    </row>
    <row r="22" spans="1:3" s="2" customFormat="1" ht="12.75" customHeight="1" x14ac:dyDescent="0.2">
      <c r="A22" s="20" t="s">
        <v>198</v>
      </c>
      <c r="B22" s="194"/>
      <c r="C22" s="194"/>
    </row>
    <row r="23" spans="1:3" s="2" customFormat="1" x14ac:dyDescent="0.2">
      <c r="A23" s="14" t="s">
        <v>27</v>
      </c>
      <c r="B23" s="194"/>
      <c r="C23" s="194"/>
    </row>
    <row r="24" spans="1:3" s="2" customFormat="1" ht="12.75" customHeight="1" x14ac:dyDescent="0.2">
      <c r="A24" s="169" t="s">
        <v>335</v>
      </c>
      <c r="B24" s="194"/>
      <c r="C24" s="194"/>
    </row>
    <row r="25" spans="1:3" s="2" customFormat="1" ht="12.75" customHeight="1" x14ac:dyDescent="0.2">
      <c r="A25" s="25" t="s">
        <v>107</v>
      </c>
      <c r="B25" s="194"/>
      <c r="C25" s="194"/>
    </row>
    <row r="26" spans="1:3" s="2" customFormat="1" ht="12.75" customHeight="1" x14ac:dyDescent="0.2">
      <c r="A26" s="25" t="s">
        <v>10</v>
      </c>
      <c r="B26" s="194"/>
      <c r="C26" s="194"/>
    </row>
    <row r="27" spans="1:3" s="2" customFormat="1" ht="12.75" customHeight="1" x14ac:dyDescent="0.2">
      <c r="A27" s="25" t="s">
        <v>133</v>
      </c>
      <c r="B27" s="194"/>
      <c r="C27" s="194"/>
    </row>
    <row r="28" spans="1:3" s="2" customFormat="1" ht="12.75" customHeight="1" x14ac:dyDescent="0.2">
      <c r="A28" s="25" t="s">
        <v>134</v>
      </c>
      <c r="B28" s="194"/>
      <c r="C28" s="194"/>
    </row>
    <row r="29" spans="1:3" s="2" customFormat="1" ht="12.75" customHeight="1" x14ac:dyDescent="0.2">
      <c r="A29" s="25" t="s">
        <v>39</v>
      </c>
      <c r="B29" s="194"/>
      <c r="C29" s="194"/>
    </row>
    <row r="30" spans="1:3" s="2" customFormat="1" ht="12.75" customHeight="1" x14ac:dyDescent="0.2">
      <c r="A30" s="25" t="s">
        <v>135</v>
      </c>
      <c r="B30" s="194"/>
      <c r="C30" s="194"/>
    </row>
    <row r="31" spans="1:3" ht="12.75" customHeight="1" x14ac:dyDescent="0.2">
      <c r="A31" s="25" t="s">
        <v>136</v>
      </c>
      <c r="B31" s="194"/>
      <c r="C31" s="194"/>
    </row>
    <row r="32" spans="1:3" ht="12.75" customHeight="1" x14ac:dyDescent="0.2">
      <c r="A32" s="25" t="s">
        <v>199</v>
      </c>
      <c r="B32" s="194"/>
      <c r="C32" s="194"/>
    </row>
    <row r="33" spans="1:3" s="40" customFormat="1" ht="12.75" customHeight="1" x14ac:dyDescent="0.2">
      <c r="A33" s="25" t="s">
        <v>137</v>
      </c>
      <c r="B33" s="194"/>
      <c r="C33" s="194"/>
    </row>
    <row r="34" spans="1:3" s="40" customFormat="1" ht="12.75" customHeight="1" x14ac:dyDescent="0.2">
      <c r="A34" s="14" t="s">
        <v>11</v>
      </c>
      <c r="B34" s="194"/>
      <c r="C34" s="194"/>
    </row>
    <row r="35" spans="1:3" ht="12.75" customHeight="1" x14ac:dyDescent="0.2">
      <c r="A35" s="25" t="s">
        <v>200</v>
      </c>
      <c r="B35" s="194"/>
      <c r="C35" s="194"/>
    </row>
    <row r="36" spans="1:3" s="27" customFormat="1" ht="12.75" customHeight="1" x14ac:dyDescent="0.2">
      <c r="A36" s="25" t="s">
        <v>54</v>
      </c>
      <c r="B36" s="194"/>
      <c r="C36" s="194"/>
    </row>
    <row r="37" spans="1:3" s="27" customFormat="1" x14ac:dyDescent="0.2">
      <c r="A37" s="14" t="s">
        <v>12</v>
      </c>
      <c r="B37" s="194"/>
      <c r="C37" s="194"/>
    </row>
    <row r="38" spans="1:3" s="27" customFormat="1" ht="12.75" customHeight="1" x14ac:dyDescent="0.2">
      <c r="A38" s="25" t="s">
        <v>201</v>
      </c>
      <c r="B38" s="194"/>
      <c r="C38" s="194"/>
    </row>
    <row r="39" spans="1:3" s="27" customFormat="1" ht="12.75" customHeight="1" x14ac:dyDescent="0.2">
      <c r="A39" s="25" t="s">
        <v>13</v>
      </c>
      <c r="B39" s="194"/>
      <c r="C39" s="194"/>
    </row>
    <row r="40" spans="1:3" s="40" customFormat="1" ht="12.75" customHeight="1" x14ac:dyDescent="0.2">
      <c r="A40" s="25" t="s">
        <v>74</v>
      </c>
      <c r="B40" s="194"/>
      <c r="C40" s="194"/>
    </row>
    <row r="41" spans="1:3" s="40" customFormat="1" ht="12.75" customHeight="1" x14ac:dyDescent="0.2">
      <c r="A41" s="36" t="s">
        <v>202</v>
      </c>
      <c r="B41" s="194"/>
      <c r="C41" s="194"/>
    </row>
    <row r="42" spans="1:3" s="40" customFormat="1" x14ac:dyDescent="0.2">
      <c r="A42" s="21" t="s">
        <v>15</v>
      </c>
      <c r="B42" s="194"/>
      <c r="C42" s="194"/>
    </row>
    <row r="43" spans="1:3" s="31" customFormat="1" ht="12.75" customHeight="1" x14ac:dyDescent="0.2">
      <c r="A43" s="28" t="s">
        <v>108</v>
      </c>
      <c r="B43" s="194"/>
      <c r="C43" s="194"/>
    </row>
    <row r="44" spans="1:3" s="31" customFormat="1" ht="12.75" customHeight="1" x14ac:dyDescent="0.2">
      <c r="A44" s="28" t="s">
        <v>109</v>
      </c>
      <c r="B44" s="194"/>
      <c r="C44" s="194"/>
    </row>
    <row r="45" spans="1:3" s="31" customFormat="1" ht="12.75" customHeight="1" x14ac:dyDescent="0.2">
      <c r="A45" s="28" t="s">
        <v>60</v>
      </c>
      <c r="B45" s="194"/>
      <c r="C45" s="194"/>
    </row>
    <row r="46" spans="1:3" s="40" customFormat="1" ht="12.75" customHeight="1" x14ac:dyDescent="0.2">
      <c r="A46" s="32" t="s">
        <v>110</v>
      </c>
      <c r="B46" s="194"/>
      <c r="C46" s="194"/>
    </row>
    <row r="47" spans="1:3" s="40" customFormat="1" ht="12.75" customHeight="1" x14ac:dyDescent="0.2">
      <c r="A47" s="28" t="s">
        <v>94</v>
      </c>
      <c r="B47" s="194"/>
      <c r="C47" s="194"/>
    </row>
    <row r="48" spans="1:3" ht="12.75" customHeight="1" x14ac:dyDescent="0.2">
      <c r="A48" s="28" t="s">
        <v>203</v>
      </c>
      <c r="B48" s="194"/>
      <c r="C48" s="194"/>
    </row>
    <row r="49" spans="1:3" s="40" customFormat="1" ht="12.75" customHeight="1" x14ac:dyDescent="0.2">
      <c r="A49" s="25" t="s">
        <v>204</v>
      </c>
      <c r="B49" s="194"/>
      <c r="C49" s="194"/>
    </row>
    <row r="50" spans="1:3" s="27" customFormat="1" x14ac:dyDescent="0.2">
      <c r="A50" s="14" t="s">
        <v>17</v>
      </c>
      <c r="B50" s="194"/>
      <c r="C50" s="194"/>
    </row>
    <row r="51" spans="1:3" s="27" customFormat="1" ht="12.75" customHeight="1" x14ac:dyDescent="0.2">
      <c r="A51" s="28" t="s">
        <v>205</v>
      </c>
      <c r="B51" s="194"/>
      <c r="C51" s="194"/>
    </row>
    <row r="52" spans="1:3" s="27" customFormat="1" ht="12.75" customHeight="1" x14ac:dyDescent="0.2">
      <c r="A52" s="28" t="s">
        <v>206</v>
      </c>
      <c r="B52" s="194"/>
      <c r="C52" s="194"/>
    </row>
    <row r="53" spans="1:3" s="5" customFormat="1" ht="12.75" customHeight="1" x14ac:dyDescent="0.2">
      <c r="A53" s="28" t="s">
        <v>18</v>
      </c>
      <c r="B53" s="194"/>
      <c r="C53" s="194"/>
    </row>
    <row r="54" spans="1:3" s="5" customFormat="1" ht="12.75" customHeight="1" x14ac:dyDescent="0.2">
      <c r="A54" s="28" t="s">
        <v>19</v>
      </c>
      <c r="B54" s="194"/>
      <c r="C54" s="194"/>
    </row>
    <row r="55" spans="1:3" s="5" customFormat="1" ht="12.75" customHeight="1" x14ac:dyDescent="0.2">
      <c r="A55" s="10" t="s">
        <v>207</v>
      </c>
      <c r="B55" s="194"/>
      <c r="C55" s="194"/>
    </row>
    <row r="56" spans="1:3" s="31" customFormat="1" x14ac:dyDescent="0.2">
      <c r="A56" s="92" t="s">
        <v>208</v>
      </c>
      <c r="B56" s="93"/>
      <c r="C56" s="94"/>
    </row>
    <row r="57" spans="1:3" s="31" customFormat="1" x14ac:dyDescent="0.2">
      <c r="A57" s="20" t="s">
        <v>209</v>
      </c>
      <c r="B57" s="93"/>
      <c r="C57" s="94"/>
    </row>
    <row r="58" spans="1:3" s="31" customFormat="1" x14ac:dyDescent="0.2">
      <c r="A58" s="20" t="s">
        <v>210</v>
      </c>
      <c r="B58" s="93"/>
      <c r="C58" s="94"/>
    </row>
    <row r="59" spans="1:3" s="31" customFormat="1" x14ac:dyDescent="0.2">
      <c r="A59" s="20" t="s">
        <v>211</v>
      </c>
      <c r="B59" s="93"/>
      <c r="C59" s="94"/>
    </row>
    <row r="60" spans="1:3" s="31" customFormat="1" x14ac:dyDescent="0.2">
      <c r="A60" s="20"/>
      <c r="B60" s="93"/>
      <c r="C60" s="94"/>
    </row>
    <row r="61" spans="1:3" s="5" customFormat="1" ht="15.75" x14ac:dyDescent="0.2">
      <c r="A61" s="4" t="s">
        <v>349</v>
      </c>
      <c r="B61" s="95">
        <f>'Prices and Availability CT'!D11</f>
        <v>20001</v>
      </c>
      <c r="C61" s="38">
        <f>'Prices and Availability CT'!E11</f>
        <v>338</v>
      </c>
    </row>
    <row r="62" spans="1:3" x14ac:dyDescent="0.2">
      <c r="A62" s="14" t="s">
        <v>53</v>
      </c>
      <c r="B62" s="96"/>
      <c r="C62" s="97"/>
    </row>
    <row r="63" spans="1:3" s="5" customFormat="1" ht="25.5" x14ac:dyDescent="0.2">
      <c r="A63" s="24" t="s">
        <v>212</v>
      </c>
      <c r="B63" s="93"/>
      <c r="C63" s="94"/>
    </row>
    <row r="64" spans="1:3" s="5" customFormat="1" x14ac:dyDescent="0.2">
      <c r="A64" s="21" t="s">
        <v>26</v>
      </c>
      <c r="B64" s="93"/>
      <c r="C64" s="94"/>
    </row>
    <row r="65" spans="1:3" s="5" customFormat="1" x14ac:dyDescent="0.2">
      <c r="A65" s="34" t="s">
        <v>334</v>
      </c>
      <c r="B65" s="93"/>
      <c r="C65" s="94"/>
    </row>
    <row r="66" spans="1:3" s="5" customFormat="1" x14ac:dyDescent="0.2">
      <c r="A66" s="21" t="s">
        <v>11</v>
      </c>
      <c r="B66" s="93"/>
      <c r="C66" s="94"/>
    </row>
    <row r="67" spans="1:3" s="5" customFormat="1" ht="25.5" customHeight="1" x14ac:dyDescent="0.2">
      <c r="A67" s="25" t="s">
        <v>213</v>
      </c>
      <c r="B67" s="93"/>
      <c r="C67" s="94"/>
    </row>
    <row r="68" spans="1:3" s="31" customFormat="1" ht="26.45" customHeight="1" x14ac:dyDescent="0.2">
      <c r="A68" s="170" t="s">
        <v>303</v>
      </c>
      <c r="B68" s="93"/>
      <c r="C68" s="94"/>
    </row>
    <row r="69" spans="1:3" s="27" customFormat="1" ht="12.75" customHeight="1" x14ac:dyDescent="0.2">
      <c r="A69" s="150" t="s">
        <v>304</v>
      </c>
      <c r="B69" s="93"/>
      <c r="C69" s="94"/>
    </row>
    <row r="70" spans="1:3" x14ac:dyDescent="0.2">
      <c r="A70" s="150" t="s">
        <v>307</v>
      </c>
      <c r="B70" s="93"/>
      <c r="C70" s="94"/>
    </row>
    <row r="71" spans="1:3" x14ac:dyDescent="0.2">
      <c r="A71" s="150" t="s">
        <v>95</v>
      </c>
      <c r="B71" s="93"/>
      <c r="C71" s="94"/>
    </row>
    <row r="72" spans="1:3" ht="12.75" customHeight="1" x14ac:dyDescent="0.2">
      <c r="A72" s="171" t="s">
        <v>138</v>
      </c>
      <c r="B72" s="93"/>
      <c r="C72" s="94"/>
    </row>
    <row r="73" spans="1:3" ht="29.45" customHeight="1" x14ac:dyDescent="0.2">
      <c r="A73" s="150" t="s">
        <v>305</v>
      </c>
      <c r="B73" s="93"/>
      <c r="C73" s="94"/>
    </row>
    <row r="74" spans="1:3" x14ac:dyDescent="0.2">
      <c r="A74" s="150" t="s">
        <v>306</v>
      </c>
      <c r="B74" s="93"/>
      <c r="C74" s="94"/>
    </row>
    <row r="75" spans="1:3" ht="12.75" customHeight="1" x14ac:dyDescent="0.2">
      <c r="A75" s="150" t="s">
        <v>309</v>
      </c>
      <c r="B75" s="93"/>
      <c r="C75" s="94"/>
    </row>
    <row r="76" spans="1:3" ht="12.75" customHeight="1" x14ac:dyDescent="0.2">
      <c r="A76" s="150" t="s">
        <v>308</v>
      </c>
      <c r="B76" s="93"/>
      <c r="C76" s="94"/>
    </row>
    <row r="77" spans="1:3" x14ac:dyDescent="0.2">
      <c r="A77" s="150" t="s">
        <v>310</v>
      </c>
      <c r="B77" s="93"/>
      <c r="C77" s="94"/>
    </row>
    <row r="78" spans="1:3" ht="12.75" customHeight="1" x14ac:dyDescent="0.2">
      <c r="A78" s="150" t="s">
        <v>321</v>
      </c>
      <c r="B78" s="93"/>
      <c r="C78" s="94"/>
    </row>
    <row r="79" spans="1:3" s="27" customFormat="1" ht="12.75" customHeight="1" x14ac:dyDescent="0.2">
      <c r="A79" s="150" t="s">
        <v>54</v>
      </c>
      <c r="B79" s="93"/>
      <c r="C79" s="94"/>
    </row>
    <row r="80" spans="1:3" ht="12.75" customHeight="1" x14ac:dyDescent="0.2">
      <c r="A80" s="14" t="s">
        <v>12</v>
      </c>
      <c r="B80" s="93"/>
      <c r="C80" s="94"/>
    </row>
    <row r="81" spans="1:3" s="27" customFormat="1" ht="12.75" customHeight="1" x14ac:dyDescent="0.2">
      <c r="A81" s="32" t="s">
        <v>111</v>
      </c>
      <c r="B81" s="93"/>
      <c r="C81" s="94"/>
    </row>
    <row r="82" spans="1:3" ht="12.75" customHeight="1" x14ac:dyDescent="0.2">
      <c r="A82" s="32" t="s">
        <v>40</v>
      </c>
      <c r="B82" s="93"/>
      <c r="C82" s="94"/>
    </row>
    <row r="83" spans="1:3" ht="25.5" x14ac:dyDescent="0.2">
      <c r="A83" s="28" t="s">
        <v>88</v>
      </c>
      <c r="B83" s="93"/>
      <c r="C83" s="94"/>
    </row>
    <row r="84" spans="1:3" ht="12.75" customHeight="1" x14ac:dyDescent="0.2">
      <c r="A84" s="28" t="s">
        <v>90</v>
      </c>
      <c r="B84" s="93"/>
      <c r="C84" s="94"/>
    </row>
    <row r="85" spans="1:3" ht="12.75" customHeight="1" x14ac:dyDescent="0.2">
      <c r="A85" s="14" t="s">
        <v>15</v>
      </c>
      <c r="B85" s="93"/>
      <c r="C85" s="94"/>
    </row>
    <row r="86" spans="1:3" x14ac:dyDescent="0.2">
      <c r="A86" s="32" t="s">
        <v>140</v>
      </c>
      <c r="B86" s="93"/>
      <c r="C86" s="94"/>
    </row>
    <row r="87" spans="1:3" ht="12.75" customHeight="1" x14ac:dyDescent="0.2">
      <c r="A87" s="28" t="s">
        <v>97</v>
      </c>
      <c r="B87" s="93"/>
      <c r="C87" s="94"/>
    </row>
    <row r="88" spans="1:3" s="5" customFormat="1" x14ac:dyDescent="0.2">
      <c r="A88" s="35" t="s">
        <v>214</v>
      </c>
      <c r="B88" s="93"/>
      <c r="C88" s="94"/>
    </row>
    <row r="89" spans="1:3" s="5" customFormat="1" ht="12.75" customHeight="1" x14ac:dyDescent="0.2">
      <c r="A89" s="14" t="s">
        <v>28</v>
      </c>
      <c r="B89" s="93"/>
      <c r="C89" s="94"/>
    </row>
    <row r="90" spans="1:3" ht="25.5" x14ac:dyDescent="0.2">
      <c r="A90" s="32" t="s">
        <v>24</v>
      </c>
      <c r="B90" s="93"/>
      <c r="C90" s="94"/>
    </row>
    <row r="91" spans="1:3" s="2" customFormat="1" x14ac:dyDescent="0.2">
      <c r="A91" s="32" t="s">
        <v>9</v>
      </c>
      <c r="B91" s="93"/>
      <c r="C91" s="94"/>
    </row>
    <row r="92" spans="1:3" ht="12.75" customHeight="1" x14ac:dyDescent="0.2">
      <c r="A92" s="32" t="s">
        <v>139</v>
      </c>
      <c r="B92" s="93"/>
      <c r="C92" s="94"/>
    </row>
    <row r="93" spans="1:3" x14ac:dyDescent="0.2">
      <c r="A93" s="32" t="s">
        <v>14</v>
      </c>
      <c r="B93" s="93"/>
      <c r="C93" s="94"/>
    </row>
    <row r="94" spans="1:3" x14ac:dyDescent="0.2">
      <c r="A94" s="32" t="s">
        <v>25</v>
      </c>
      <c r="B94" s="93"/>
      <c r="C94" s="94"/>
    </row>
    <row r="95" spans="1:3" x14ac:dyDescent="0.2">
      <c r="A95" s="32" t="s">
        <v>16</v>
      </c>
      <c r="B95" s="93"/>
      <c r="C95" s="94"/>
    </row>
    <row r="96" spans="1:3" s="31" customFormat="1" x14ac:dyDescent="0.2">
      <c r="A96" s="36" t="s">
        <v>215</v>
      </c>
      <c r="B96" s="93"/>
      <c r="C96" s="94"/>
    </row>
    <row r="97" spans="1:3" s="31" customFormat="1" x14ac:dyDescent="0.2">
      <c r="A97" s="32"/>
      <c r="B97" s="98"/>
      <c r="C97" s="99"/>
    </row>
    <row r="98" spans="1:3" s="31" customFormat="1" ht="15.75" x14ac:dyDescent="0.2">
      <c r="A98" s="39" t="s">
        <v>350</v>
      </c>
      <c r="B98" s="95">
        <f>'Prices and Availability CT'!D12</f>
        <v>20002</v>
      </c>
      <c r="C98" s="38">
        <f>'Prices and Availability CT'!E12</f>
        <v>346</v>
      </c>
    </row>
    <row r="99" spans="1:3" s="31" customFormat="1" x14ac:dyDescent="0.2">
      <c r="A99" s="13" t="s">
        <v>53</v>
      </c>
      <c r="B99" s="193"/>
      <c r="C99" s="205"/>
    </row>
    <row r="100" spans="1:3" s="31" customFormat="1" ht="25.5" customHeight="1" x14ac:dyDescent="0.2">
      <c r="A100" s="24" t="s">
        <v>216</v>
      </c>
      <c r="B100" s="194"/>
      <c r="C100" s="206"/>
    </row>
    <row r="101" spans="1:3" s="31" customFormat="1" x14ac:dyDescent="0.2">
      <c r="A101" s="38" t="s">
        <v>112</v>
      </c>
      <c r="B101" s="194"/>
      <c r="C101" s="206"/>
    </row>
    <row r="102" spans="1:3" s="27" customFormat="1" ht="14.1" customHeight="1" x14ac:dyDescent="0.2">
      <c r="A102" s="34" t="s">
        <v>334</v>
      </c>
      <c r="B102" s="194"/>
      <c r="C102" s="206"/>
    </row>
    <row r="103" spans="1:3" s="31" customFormat="1" ht="12.75" customHeight="1" x14ac:dyDescent="0.2">
      <c r="A103" s="38" t="s">
        <v>11</v>
      </c>
      <c r="B103" s="194"/>
      <c r="C103" s="206"/>
    </row>
    <row r="104" spans="1:3" s="31" customFormat="1" ht="25.5" customHeight="1" x14ac:dyDescent="0.2">
      <c r="A104" s="34" t="s">
        <v>87</v>
      </c>
      <c r="B104" s="194"/>
      <c r="C104" s="206"/>
    </row>
    <row r="105" spans="1:3" s="31" customFormat="1" ht="27" customHeight="1" x14ac:dyDescent="0.2">
      <c r="A105" s="150" t="s">
        <v>303</v>
      </c>
      <c r="B105" s="194"/>
      <c r="C105" s="206"/>
    </row>
    <row r="106" spans="1:3" s="31" customFormat="1" ht="12.75" customHeight="1" x14ac:dyDescent="0.2">
      <c r="A106" s="171" t="s">
        <v>311</v>
      </c>
      <c r="B106" s="194"/>
      <c r="C106" s="206"/>
    </row>
    <row r="107" spans="1:3" s="31" customFormat="1" ht="12.75" customHeight="1" x14ac:dyDescent="0.2">
      <c r="A107" s="150" t="s">
        <v>307</v>
      </c>
      <c r="B107" s="194"/>
      <c r="C107" s="206"/>
    </row>
    <row r="108" spans="1:3" s="31" customFormat="1" ht="12.75" customHeight="1" x14ac:dyDescent="0.2">
      <c r="A108" s="171" t="s">
        <v>95</v>
      </c>
      <c r="B108" s="194"/>
      <c r="C108" s="206"/>
    </row>
    <row r="109" spans="1:3" s="27" customFormat="1" ht="12.75" customHeight="1" x14ac:dyDescent="0.2">
      <c r="A109" s="171" t="s">
        <v>138</v>
      </c>
      <c r="B109" s="194"/>
      <c r="C109" s="206"/>
    </row>
    <row r="110" spans="1:3" s="27" customFormat="1" ht="25.5" customHeight="1" x14ac:dyDescent="0.2">
      <c r="A110" s="150" t="s">
        <v>305</v>
      </c>
      <c r="B110" s="194"/>
      <c r="C110" s="206"/>
    </row>
    <row r="111" spans="1:3" s="27" customFormat="1" ht="12.75" customHeight="1" x14ac:dyDescent="0.2">
      <c r="A111" s="150" t="s">
        <v>306</v>
      </c>
      <c r="B111" s="194"/>
      <c r="C111" s="206"/>
    </row>
    <row r="112" spans="1:3" s="27" customFormat="1" ht="12.75" customHeight="1" x14ac:dyDescent="0.2">
      <c r="A112" s="150" t="s">
        <v>309</v>
      </c>
      <c r="B112" s="194"/>
      <c r="C112" s="206"/>
    </row>
    <row r="113" spans="1:3" s="27" customFormat="1" ht="12.75" customHeight="1" x14ac:dyDescent="0.2">
      <c r="A113" s="150" t="s">
        <v>308</v>
      </c>
      <c r="B113" s="194"/>
      <c r="C113" s="206"/>
    </row>
    <row r="114" spans="1:3" ht="12.75" customHeight="1" x14ac:dyDescent="0.2">
      <c r="A114" s="150" t="s">
        <v>310</v>
      </c>
      <c r="B114" s="194"/>
      <c r="C114" s="206"/>
    </row>
    <row r="115" spans="1:3" ht="12.75" customHeight="1" x14ac:dyDescent="0.2">
      <c r="A115" s="150" t="s">
        <v>321</v>
      </c>
      <c r="B115" s="194"/>
      <c r="C115" s="206"/>
    </row>
    <row r="116" spans="1:3" ht="12.75" customHeight="1" x14ac:dyDescent="0.2">
      <c r="A116" s="150" t="s">
        <v>54</v>
      </c>
      <c r="B116" s="194"/>
      <c r="C116" s="206"/>
    </row>
    <row r="117" spans="1:3" s="27" customFormat="1" x14ac:dyDescent="0.2">
      <c r="A117" s="38" t="s">
        <v>12</v>
      </c>
      <c r="B117" s="194"/>
      <c r="C117" s="206"/>
    </row>
    <row r="118" spans="1:3" s="27" customFormat="1" ht="28.5" customHeight="1" x14ac:dyDescent="0.2">
      <c r="A118" s="9" t="s">
        <v>239</v>
      </c>
      <c r="B118" s="194"/>
      <c r="C118" s="206"/>
    </row>
    <row r="119" spans="1:3" s="27" customFormat="1" ht="12.75" customHeight="1" x14ac:dyDescent="0.2">
      <c r="A119" s="24" t="s">
        <v>89</v>
      </c>
      <c r="B119" s="194"/>
      <c r="C119" s="206"/>
    </row>
    <row r="120" spans="1:3" ht="12.75" customHeight="1" x14ac:dyDescent="0.2">
      <c r="A120" s="32" t="s">
        <v>40</v>
      </c>
      <c r="B120" s="194"/>
      <c r="C120" s="206"/>
    </row>
    <row r="121" spans="1:3" ht="16.5" customHeight="1" x14ac:dyDescent="0.2">
      <c r="A121" s="13" t="s">
        <v>15</v>
      </c>
      <c r="B121" s="194"/>
      <c r="C121" s="206"/>
    </row>
    <row r="122" spans="1:3" s="27" customFormat="1" ht="12.75" customHeight="1" x14ac:dyDescent="0.2">
      <c r="A122" s="32" t="s">
        <v>140</v>
      </c>
      <c r="B122" s="194"/>
      <c r="C122" s="206"/>
    </row>
    <row r="123" spans="1:3" s="40" customFormat="1" ht="12.75" customHeight="1" x14ac:dyDescent="0.2">
      <c r="A123" s="32" t="s">
        <v>97</v>
      </c>
      <c r="B123" s="194"/>
      <c r="C123" s="206"/>
    </row>
    <row r="124" spans="1:3" s="27" customFormat="1" ht="25.5" customHeight="1" x14ac:dyDescent="0.2">
      <c r="A124" s="24" t="s">
        <v>217</v>
      </c>
      <c r="B124" s="194"/>
      <c r="C124" s="206"/>
    </row>
    <row r="125" spans="1:3" s="27" customFormat="1" ht="12.75" customHeight="1" x14ac:dyDescent="0.2">
      <c r="A125" s="24"/>
      <c r="B125" s="194"/>
      <c r="C125" s="206"/>
    </row>
    <row r="126" spans="1:3" s="27" customFormat="1" ht="12.75" customHeight="1" x14ac:dyDescent="0.2">
      <c r="A126" s="38" t="s">
        <v>28</v>
      </c>
      <c r="B126" s="194"/>
      <c r="C126" s="206"/>
    </row>
    <row r="127" spans="1:3" s="27" customFormat="1" ht="25.5" customHeight="1" x14ac:dyDescent="0.2">
      <c r="A127" s="32" t="s">
        <v>24</v>
      </c>
      <c r="B127" s="194"/>
      <c r="C127" s="206"/>
    </row>
    <row r="128" spans="1:3" s="27" customFormat="1" ht="12.75" customHeight="1" x14ac:dyDescent="0.2">
      <c r="A128" s="32" t="s">
        <v>9</v>
      </c>
      <c r="B128" s="194"/>
      <c r="C128" s="206"/>
    </row>
    <row r="129" spans="1:3" s="27" customFormat="1" ht="12.75" customHeight="1" x14ac:dyDescent="0.2">
      <c r="A129" s="9" t="s">
        <v>218</v>
      </c>
      <c r="B129" s="194"/>
      <c r="C129" s="206"/>
    </row>
    <row r="130" spans="1:3" s="27" customFormat="1" ht="12.75" customHeight="1" x14ac:dyDescent="0.2">
      <c r="A130" s="32" t="s">
        <v>139</v>
      </c>
      <c r="B130" s="194"/>
      <c r="C130" s="206"/>
    </row>
    <row r="131" spans="1:3" s="27" customFormat="1" ht="12.75" customHeight="1" x14ac:dyDescent="0.2">
      <c r="A131" s="32" t="s">
        <v>219</v>
      </c>
      <c r="B131" s="194"/>
      <c r="C131" s="206"/>
    </row>
    <row r="132" spans="1:3" s="31" customFormat="1" ht="12.75" customHeight="1" x14ac:dyDescent="0.2">
      <c r="A132" s="32" t="s">
        <v>14</v>
      </c>
      <c r="B132" s="194"/>
      <c r="C132" s="206"/>
    </row>
    <row r="133" spans="1:3" s="31" customFormat="1" ht="12.75" customHeight="1" x14ac:dyDescent="0.2">
      <c r="A133" s="32" t="s">
        <v>25</v>
      </c>
      <c r="B133" s="194"/>
      <c r="C133" s="206"/>
    </row>
    <row r="134" spans="1:3" ht="12.75" customHeight="1" x14ac:dyDescent="0.2">
      <c r="A134" s="32" t="s">
        <v>16</v>
      </c>
      <c r="B134" s="194"/>
      <c r="C134" s="206"/>
    </row>
    <row r="135" spans="1:3" s="40" customFormat="1" ht="15" customHeight="1" x14ac:dyDescent="0.2">
      <c r="A135" s="36" t="s">
        <v>215</v>
      </c>
      <c r="B135" s="195"/>
      <c r="C135" s="207"/>
    </row>
    <row r="136" spans="1:3" s="40" customFormat="1" ht="18" customHeight="1" x14ac:dyDescent="0.2">
      <c r="A136" s="202" t="s">
        <v>81</v>
      </c>
      <c r="B136" s="203"/>
      <c r="C136" s="203"/>
    </row>
    <row r="137" spans="1:3" s="31" customFormat="1" ht="15.75" customHeight="1" x14ac:dyDescent="0.2">
      <c r="A137" s="176" t="s">
        <v>91</v>
      </c>
      <c r="B137" s="177"/>
      <c r="C137" s="177"/>
    </row>
    <row r="138" spans="1:3" s="31" customFormat="1" ht="15" customHeight="1" x14ac:dyDescent="0.2">
      <c r="A138" s="22" t="s">
        <v>64</v>
      </c>
      <c r="B138" s="95">
        <f>'Prices and Availability CT'!D14</f>
        <v>20101</v>
      </c>
      <c r="C138" s="38">
        <f>'Prices and Availability CT'!E14</f>
        <v>3.8</v>
      </c>
    </row>
    <row r="139" spans="1:3" s="31" customFormat="1" ht="12.95" customHeight="1" x14ac:dyDescent="0.2">
      <c r="A139" s="32" t="s">
        <v>41</v>
      </c>
      <c r="B139" s="100"/>
      <c r="C139" s="30"/>
    </row>
    <row r="140" spans="1:3" s="31" customFormat="1" ht="12.95" customHeight="1" x14ac:dyDescent="0.2">
      <c r="A140" s="32" t="s">
        <v>42</v>
      </c>
      <c r="B140" s="100"/>
      <c r="C140" s="30"/>
    </row>
    <row r="141" spans="1:3" s="40" customFormat="1" ht="15.75" customHeight="1" x14ac:dyDescent="0.2">
      <c r="A141" s="204" t="s">
        <v>92</v>
      </c>
      <c r="B141" s="204"/>
      <c r="C141" s="204"/>
    </row>
    <row r="142" spans="1:3" s="5" customFormat="1" ht="15.75" customHeight="1" x14ac:dyDescent="0.2">
      <c r="A142" s="18" t="s">
        <v>242</v>
      </c>
      <c r="B142" s="112">
        <f>'Prices and Availability CT'!D16</f>
        <v>20201</v>
      </c>
      <c r="C142" s="13">
        <f>'Prices and Availability CT'!E16</f>
        <v>6.5</v>
      </c>
    </row>
    <row r="143" spans="1:3" s="5" customFormat="1" ht="15.75" customHeight="1" x14ac:dyDescent="0.2">
      <c r="A143" s="32" t="s">
        <v>114</v>
      </c>
      <c r="B143" s="190"/>
      <c r="C143" s="193"/>
    </row>
    <row r="144" spans="1:3" s="31" customFormat="1" ht="12.95" customHeight="1" x14ac:dyDescent="0.2">
      <c r="A144" s="32" t="s">
        <v>128</v>
      </c>
      <c r="B144" s="191"/>
      <c r="C144" s="194"/>
    </row>
    <row r="145" spans="1:3" s="31" customFormat="1" ht="12.75" customHeight="1" x14ac:dyDescent="0.2">
      <c r="A145" s="32" t="s">
        <v>101</v>
      </c>
      <c r="B145" s="191"/>
      <c r="C145" s="194"/>
    </row>
    <row r="146" spans="1:3" s="31" customFormat="1" ht="12.75" customHeight="1" x14ac:dyDescent="0.2">
      <c r="A146" s="32" t="s">
        <v>129</v>
      </c>
      <c r="B146" s="191"/>
      <c r="C146" s="194"/>
    </row>
    <row r="147" spans="1:3" s="31" customFormat="1" ht="12.75" customHeight="1" x14ac:dyDescent="0.2">
      <c r="A147" s="32" t="s">
        <v>43</v>
      </c>
      <c r="B147" s="191"/>
      <c r="C147" s="194"/>
    </row>
    <row r="148" spans="1:3" s="31" customFormat="1" ht="12.75" customHeight="1" x14ac:dyDescent="0.2">
      <c r="A148" s="32" t="s">
        <v>98</v>
      </c>
      <c r="B148" s="191"/>
      <c r="C148" s="194"/>
    </row>
    <row r="149" spans="1:3" s="40" customFormat="1" ht="12.75" customHeight="1" x14ac:dyDescent="0.2">
      <c r="A149" s="32" t="s">
        <v>99</v>
      </c>
      <c r="B149" s="191"/>
      <c r="C149" s="194"/>
    </row>
    <row r="150" spans="1:3" s="31" customFormat="1" ht="12.75" customHeight="1" x14ac:dyDescent="0.2">
      <c r="A150" s="25" t="s">
        <v>149</v>
      </c>
      <c r="B150" s="191"/>
      <c r="C150" s="194"/>
    </row>
    <row r="151" spans="1:3" s="27" customFormat="1" ht="12.75" customHeight="1" x14ac:dyDescent="0.2">
      <c r="A151" s="32" t="s">
        <v>44</v>
      </c>
      <c r="B151" s="191"/>
      <c r="C151" s="194"/>
    </row>
    <row r="152" spans="1:3" s="27" customFormat="1" ht="12.75" customHeight="1" x14ac:dyDescent="0.2">
      <c r="A152" s="32" t="s">
        <v>55</v>
      </c>
      <c r="B152" s="191"/>
      <c r="C152" s="194"/>
    </row>
    <row r="153" spans="1:3" s="40" customFormat="1" ht="15.75" customHeight="1" x14ac:dyDescent="0.2">
      <c r="A153" s="28" t="s">
        <v>113</v>
      </c>
      <c r="B153" s="191"/>
      <c r="C153" s="194"/>
    </row>
    <row r="154" spans="1:3" s="40" customFormat="1" ht="12.75" customHeight="1" x14ac:dyDescent="0.2">
      <c r="A154" s="32" t="s">
        <v>79</v>
      </c>
      <c r="B154" s="192"/>
      <c r="C154" s="195"/>
    </row>
    <row r="155" spans="1:3" s="5" customFormat="1" ht="15.75" customHeight="1" x14ac:dyDescent="0.2">
      <c r="A155" s="18" t="str">
        <f>'Prices and Availability CT'!A17:C17</f>
        <v>Night flight Package – not certified, with selected analogue option #20408</v>
      </c>
      <c r="B155" s="112">
        <f>'Prices and Availability CT'!D17</f>
        <v>20202</v>
      </c>
      <c r="C155" s="13">
        <f>'Prices and Availability CT'!E17</f>
        <v>0.8</v>
      </c>
    </row>
    <row r="156" spans="1:3" s="27" customFormat="1" ht="12.95" customHeight="1" x14ac:dyDescent="0.2">
      <c r="A156" s="25" t="s">
        <v>76</v>
      </c>
      <c r="B156" s="122"/>
      <c r="C156" s="17"/>
    </row>
    <row r="157" spans="1:3" s="27" customFormat="1" ht="12.95" customHeight="1" x14ac:dyDescent="0.2">
      <c r="A157" s="25" t="s">
        <v>130</v>
      </c>
      <c r="B157" s="122"/>
      <c r="C157" s="17"/>
    </row>
    <row r="158" spans="1:3" s="27" customFormat="1" ht="12.95" customHeight="1" x14ac:dyDescent="0.2">
      <c r="A158" s="25" t="s">
        <v>77</v>
      </c>
      <c r="B158" s="122"/>
      <c r="C158" s="17"/>
    </row>
    <row r="159" spans="1:3" s="27" customFormat="1" ht="12.95" customHeight="1" x14ac:dyDescent="0.2">
      <c r="A159" s="25" t="s">
        <v>78</v>
      </c>
      <c r="B159" s="122"/>
      <c r="C159" s="17"/>
    </row>
    <row r="160" spans="1:3" s="27" customFormat="1" ht="12.95" customHeight="1" x14ac:dyDescent="0.2">
      <c r="A160" s="25" t="s">
        <v>114</v>
      </c>
      <c r="B160" s="122"/>
      <c r="C160" s="17"/>
    </row>
    <row r="161" spans="1:3" s="27" customFormat="1" ht="12.95" customHeight="1" x14ac:dyDescent="0.2">
      <c r="A161" s="25" t="s">
        <v>251</v>
      </c>
      <c r="B161" s="122"/>
      <c r="C161" s="17"/>
    </row>
    <row r="162" spans="1:3" s="43" customFormat="1" ht="28.15" customHeight="1" x14ac:dyDescent="0.2">
      <c r="A162" s="117" t="str">
        <f>'Prices and Availability CT'!A18:C18</f>
        <v>Night flight Package – not certified, without selected analogue option #20408</v>
      </c>
      <c r="B162" s="8">
        <f>'Prices and Availability CT'!D18</f>
        <v>20203</v>
      </c>
      <c r="C162" s="13">
        <f>'Prices and Availability CT'!E18</f>
        <v>0.6</v>
      </c>
    </row>
    <row r="163" spans="1:3" s="27" customFormat="1" ht="12.95" customHeight="1" x14ac:dyDescent="0.2">
      <c r="A163" s="25" t="s">
        <v>76</v>
      </c>
      <c r="B163" s="122"/>
      <c r="C163" s="17"/>
    </row>
    <row r="164" spans="1:3" s="27" customFormat="1" ht="12.95" customHeight="1" x14ac:dyDescent="0.2">
      <c r="A164" s="25" t="s">
        <v>130</v>
      </c>
      <c r="B164" s="122"/>
      <c r="C164" s="17"/>
    </row>
    <row r="165" spans="1:3" s="27" customFormat="1" ht="12.95" customHeight="1" x14ac:dyDescent="0.2">
      <c r="A165" s="25" t="s">
        <v>77</v>
      </c>
      <c r="B165" s="122"/>
      <c r="C165" s="17"/>
    </row>
    <row r="166" spans="1:3" s="27" customFormat="1" ht="12.95" customHeight="1" x14ac:dyDescent="0.2">
      <c r="A166" s="25" t="s">
        <v>78</v>
      </c>
      <c r="B166" s="122"/>
      <c r="C166" s="17"/>
    </row>
    <row r="167" spans="1:3" s="2" customFormat="1" ht="15.75" x14ac:dyDescent="0.2">
      <c r="A167" s="19" t="s">
        <v>86</v>
      </c>
      <c r="B167" s="112">
        <f>'Prices and Availability CT'!D19</f>
        <v>20204</v>
      </c>
      <c r="C167" s="13">
        <f>'Prices and Availability CT'!E19</f>
        <v>6</v>
      </c>
    </row>
    <row r="168" spans="1:3" ht="12.95" customHeight="1" x14ac:dyDescent="0.2">
      <c r="A168" s="25" t="s">
        <v>20</v>
      </c>
      <c r="B168" s="26"/>
      <c r="C168" s="30"/>
    </row>
    <row r="169" spans="1:3" s="27" customFormat="1" ht="12.6" customHeight="1" x14ac:dyDescent="0.2">
      <c r="A169" s="25" t="s">
        <v>102</v>
      </c>
      <c r="B169" s="26"/>
      <c r="C169" s="30"/>
    </row>
    <row r="170" spans="1:3" s="27" customFormat="1" ht="12.95" customHeight="1" x14ac:dyDescent="0.2">
      <c r="A170" s="25" t="s">
        <v>103</v>
      </c>
      <c r="B170" s="16"/>
      <c r="C170" s="17"/>
    </row>
    <row r="171" spans="1:3" s="40" customFormat="1" ht="12.6" customHeight="1" x14ac:dyDescent="0.2">
      <c r="A171" s="25" t="s">
        <v>21</v>
      </c>
      <c r="B171" s="26"/>
      <c r="C171" s="30"/>
    </row>
    <row r="172" spans="1:3" s="40" customFormat="1" ht="12.95" customHeight="1" x14ac:dyDescent="0.2">
      <c r="A172" s="25" t="s">
        <v>22</v>
      </c>
      <c r="B172" s="26"/>
      <c r="C172" s="30"/>
    </row>
    <row r="173" spans="1:3" s="40" customFormat="1" ht="16.5" customHeight="1" x14ac:dyDescent="0.2">
      <c r="A173" s="22" t="s">
        <v>100</v>
      </c>
      <c r="B173" s="95">
        <f>'Prices and Availability CT'!D20</f>
        <v>20205</v>
      </c>
      <c r="C173" s="38">
        <f>'Prices and Availability CT'!E20</f>
        <v>0.5</v>
      </c>
    </row>
    <row r="174" spans="1:3" s="40" customFormat="1" x14ac:dyDescent="0.2">
      <c r="A174" s="28" t="s">
        <v>114</v>
      </c>
      <c r="B174" s="26"/>
      <c r="C174" s="30"/>
    </row>
    <row r="175" spans="1:3" s="40" customFormat="1" ht="15.75" customHeight="1" x14ac:dyDescent="0.2">
      <c r="A175" s="22" t="s">
        <v>220</v>
      </c>
      <c r="B175" s="95">
        <f>'Prices and Availability CT'!D21</f>
        <v>20206</v>
      </c>
      <c r="C175" s="38">
        <f>'Prices and Availability CT'!E21</f>
        <v>6.5</v>
      </c>
    </row>
    <row r="176" spans="1:3" s="27" customFormat="1" ht="12.75" customHeight="1" x14ac:dyDescent="0.2">
      <c r="A176" s="32" t="s">
        <v>45</v>
      </c>
      <c r="B176" s="198"/>
      <c r="C176" s="200"/>
    </row>
    <row r="177" spans="1:3" ht="12.75" customHeight="1" x14ac:dyDescent="0.2">
      <c r="A177" s="32" t="s">
        <v>115</v>
      </c>
      <c r="B177" s="199"/>
      <c r="C177" s="201"/>
    </row>
    <row r="178" spans="1:3" s="27" customFormat="1" ht="14.25" customHeight="1" x14ac:dyDescent="0.2">
      <c r="A178" s="34" t="s">
        <v>104</v>
      </c>
      <c r="B178" s="199"/>
      <c r="C178" s="201"/>
    </row>
    <row r="179" spans="1:3" s="27" customFormat="1" ht="12.75" customHeight="1" x14ac:dyDescent="0.2">
      <c r="A179" s="22" t="s">
        <v>62</v>
      </c>
      <c r="B179" s="95">
        <f>'Prices and Availability CT'!D22</f>
        <v>20207</v>
      </c>
      <c r="C179" s="38">
        <f>'Prices and Availability CT'!E22</f>
        <v>0.7</v>
      </c>
    </row>
    <row r="180" spans="1:3" s="27" customFormat="1" ht="12.75" customHeight="1" x14ac:dyDescent="0.2">
      <c r="A180" s="24" t="s">
        <v>186</v>
      </c>
      <c r="B180" s="29"/>
      <c r="C180" s="29"/>
    </row>
    <row r="181" spans="1:3" s="27" customFormat="1" ht="12.75" customHeight="1" x14ac:dyDescent="0.2">
      <c r="A181" s="24" t="s">
        <v>116</v>
      </c>
      <c r="B181" s="29"/>
      <c r="C181" s="29"/>
    </row>
    <row r="182" spans="1:3" s="27" customFormat="1" ht="15.75" customHeight="1" x14ac:dyDescent="0.2">
      <c r="A182" s="22" t="s">
        <v>61</v>
      </c>
      <c r="B182" s="95">
        <f>'Prices and Availability CT'!D23</f>
        <v>20208</v>
      </c>
      <c r="C182" s="38">
        <f>'Prices and Availability CT'!E23</f>
        <v>0.7</v>
      </c>
    </row>
    <row r="183" spans="1:3" s="31" customFormat="1" ht="12.75" customHeight="1" x14ac:dyDescent="0.2">
      <c r="A183" s="24" t="s">
        <v>187</v>
      </c>
      <c r="B183" s="29"/>
      <c r="C183" s="29"/>
    </row>
    <row r="184" spans="1:3" s="31" customFormat="1" ht="12.6" customHeight="1" x14ac:dyDescent="0.2">
      <c r="A184" s="24" t="s">
        <v>116</v>
      </c>
      <c r="B184" s="29"/>
      <c r="C184" s="29"/>
    </row>
    <row r="185" spans="1:3" s="31" customFormat="1" ht="15.75" customHeight="1" x14ac:dyDescent="0.2">
      <c r="A185" s="22" t="s">
        <v>126</v>
      </c>
      <c r="B185" s="95">
        <f>'Prices and Availability CT'!D24</f>
        <v>20209</v>
      </c>
      <c r="C185" s="38">
        <f>'Prices and Availability CT'!E24</f>
        <v>5.6</v>
      </c>
    </row>
    <row r="186" spans="1:3" s="31" customFormat="1" ht="12.75" customHeight="1" x14ac:dyDescent="0.2">
      <c r="A186" s="32" t="s">
        <v>46</v>
      </c>
      <c r="B186" s="29"/>
      <c r="C186" s="29"/>
    </row>
    <row r="187" spans="1:3" s="27" customFormat="1" ht="12.75" customHeight="1" x14ac:dyDescent="0.2">
      <c r="A187" s="32" t="s">
        <v>47</v>
      </c>
      <c r="B187" s="29"/>
      <c r="C187" s="29"/>
    </row>
    <row r="188" spans="1:3" s="31" customFormat="1" ht="15.75" customHeight="1" x14ac:dyDescent="0.2">
      <c r="A188" s="32" t="s">
        <v>48</v>
      </c>
      <c r="B188" s="29"/>
      <c r="C188" s="29"/>
    </row>
    <row r="189" spans="1:3" s="31" customFormat="1" ht="15.75" customHeight="1" x14ac:dyDescent="0.2">
      <c r="A189" s="22" t="s">
        <v>127</v>
      </c>
      <c r="B189" s="95">
        <f>'Prices and Availability CT'!D25</f>
        <v>20210</v>
      </c>
      <c r="C189" s="38">
        <f>'Prices and Availability CT'!E25</f>
        <v>5.8</v>
      </c>
    </row>
    <row r="190" spans="1:3" s="31" customFormat="1" ht="12.75" customHeight="1" x14ac:dyDescent="0.2">
      <c r="A190" s="32" t="s">
        <v>46</v>
      </c>
      <c r="B190" s="29"/>
      <c r="C190" s="29"/>
    </row>
    <row r="191" spans="1:3" s="31" customFormat="1" x14ac:dyDescent="0.2">
      <c r="A191" s="32" t="s">
        <v>47</v>
      </c>
      <c r="B191" s="29"/>
      <c r="C191" s="29"/>
    </row>
    <row r="192" spans="1:3" s="31" customFormat="1" x14ac:dyDescent="0.2">
      <c r="A192" s="32" t="s">
        <v>65</v>
      </c>
      <c r="B192" s="29"/>
      <c r="C192" s="29"/>
    </row>
    <row r="193" spans="1:3" s="31" customFormat="1" ht="12.6" customHeight="1" x14ac:dyDescent="0.2">
      <c r="A193" s="32" t="s">
        <v>48</v>
      </c>
      <c r="B193" s="29"/>
      <c r="C193" s="29"/>
    </row>
    <row r="194" spans="1:3" s="27" customFormat="1" ht="46.5" customHeight="1" x14ac:dyDescent="0.2">
      <c r="A194" s="153" t="s">
        <v>221</v>
      </c>
      <c r="B194" s="112">
        <f>'Prices and Availability CT'!D26</f>
        <v>20211</v>
      </c>
      <c r="C194" s="38">
        <f>'Prices and Availability CT'!E26</f>
        <v>3.8</v>
      </c>
    </row>
    <row r="195" spans="1:3" s="31" customFormat="1" ht="12.75" customHeight="1" x14ac:dyDescent="0.2">
      <c r="A195" s="10" t="s">
        <v>125</v>
      </c>
      <c r="B195" s="113"/>
      <c r="C195" s="29"/>
    </row>
    <row r="196" spans="1:3" s="27" customFormat="1" ht="12.75" customHeight="1" x14ac:dyDescent="0.2">
      <c r="A196" s="10" t="s">
        <v>117</v>
      </c>
      <c r="B196" s="113"/>
      <c r="C196" s="29"/>
    </row>
    <row r="197" spans="1:3" s="27" customFormat="1" ht="12.6" customHeight="1" x14ac:dyDescent="0.2">
      <c r="A197" s="10" t="s">
        <v>118</v>
      </c>
      <c r="B197" s="113"/>
      <c r="C197" s="29"/>
    </row>
    <row r="198" spans="1:3" s="31" customFormat="1" ht="12.75" customHeight="1" x14ac:dyDescent="0.2">
      <c r="A198" s="10" t="s">
        <v>106</v>
      </c>
      <c r="B198" s="113"/>
      <c r="C198" s="29"/>
    </row>
    <row r="199" spans="1:3" s="31" customFormat="1" ht="12.6" customHeight="1" x14ac:dyDescent="0.2">
      <c r="A199" s="152" t="s">
        <v>240</v>
      </c>
      <c r="B199" s="113"/>
      <c r="C199" s="29"/>
    </row>
    <row r="200" spans="1:3" s="31" customFormat="1" ht="25.5" customHeight="1" x14ac:dyDescent="0.2">
      <c r="A200" s="152" t="s">
        <v>338</v>
      </c>
      <c r="B200" s="113"/>
      <c r="C200" s="29"/>
    </row>
    <row r="201" spans="1:3" s="27" customFormat="1" ht="17.25" customHeight="1" x14ac:dyDescent="0.2">
      <c r="A201" s="34" t="s">
        <v>124</v>
      </c>
      <c r="B201" s="113"/>
      <c r="C201" s="29"/>
    </row>
    <row r="202" spans="1:3" s="27" customFormat="1" ht="46.5" customHeight="1" x14ac:dyDescent="0.2">
      <c r="A202" s="153" t="s">
        <v>222</v>
      </c>
      <c r="B202" s="112">
        <f>'Prices and Availability CT'!D27</f>
        <v>20212</v>
      </c>
      <c r="C202" s="38">
        <f>'Prices and Availability CT'!E27</f>
        <v>3.8</v>
      </c>
    </row>
    <row r="203" spans="1:3" s="27" customFormat="1" ht="12.75" customHeight="1" x14ac:dyDescent="0.2">
      <c r="A203" s="32" t="s">
        <v>105</v>
      </c>
      <c r="B203" s="178"/>
      <c r="C203" s="181"/>
    </row>
    <row r="204" spans="1:3" s="27" customFormat="1" ht="12.75" customHeight="1" x14ac:dyDescent="0.2">
      <c r="A204" s="32" t="s">
        <v>117</v>
      </c>
      <c r="B204" s="179"/>
      <c r="C204" s="181"/>
    </row>
    <row r="205" spans="1:3" s="27" customFormat="1" ht="12.75" customHeight="1" x14ac:dyDescent="0.2">
      <c r="A205" s="32" t="s">
        <v>119</v>
      </c>
      <c r="B205" s="179"/>
      <c r="C205" s="181"/>
    </row>
    <row r="206" spans="1:3" ht="12.75" customHeight="1" x14ac:dyDescent="0.2">
      <c r="A206" s="32" t="s">
        <v>120</v>
      </c>
      <c r="B206" s="179"/>
      <c r="C206" s="181"/>
    </row>
    <row r="207" spans="1:3" ht="12.75" customHeight="1" x14ac:dyDescent="0.2">
      <c r="A207" s="152" t="s">
        <v>241</v>
      </c>
      <c r="B207" s="179"/>
      <c r="C207" s="181"/>
    </row>
    <row r="208" spans="1:3" ht="26.1" customHeight="1" x14ac:dyDescent="0.2">
      <c r="A208" s="152" t="s">
        <v>338</v>
      </c>
      <c r="B208" s="179"/>
      <c r="C208" s="181"/>
    </row>
    <row r="209" spans="1:3" ht="12.75" customHeight="1" x14ac:dyDescent="0.2">
      <c r="A209" s="34" t="s">
        <v>124</v>
      </c>
      <c r="B209" s="180"/>
      <c r="C209" s="181"/>
    </row>
    <row r="210" spans="1:3" s="43" customFormat="1" ht="44.25" x14ac:dyDescent="0.2">
      <c r="A210" s="115" t="s">
        <v>340</v>
      </c>
      <c r="B210" s="159">
        <v>20315</v>
      </c>
      <c r="C210" s="38">
        <f>C202</f>
        <v>3.8</v>
      </c>
    </row>
    <row r="211" spans="1:3" s="166" customFormat="1" ht="25.5" x14ac:dyDescent="0.2">
      <c r="A211" s="162" t="s">
        <v>339</v>
      </c>
      <c r="B211" s="160"/>
      <c r="C211" s="163"/>
    </row>
    <row r="212" spans="1:3" s="43" customFormat="1" x14ac:dyDescent="0.2">
      <c r="A212" s="162" t="s">
        <v>117</v>
      </c>
      <c r="B212" s="160"/>
      <c r="C212" s="163"/>
    </row>
    <row r="213" spans="1:3" s="166" customFormat="1" x14ac:dyDescent="0.2">
      <c r="A213" s="162" t="s">
        <v>118</v>
      </c>
      <c r="B213" s="160"/>
      <c r="C213" s="163"/>
    </row>
    <row r="214" spans="1:3" s="43" customFormat="1" ht="25.5" x14ac:dyDescent="0.2">
      <c r="A214" s="165" t="s">
        <v>338</v>
      </c>
      <c r="B214" s="160"/>
      <c r="C214" s="163"/>
    </row>
    <row r="215" spans="1:3" s="43" customFormat="1" x14ac:dyDescent="0.2">
      <c r="A215" s="162" t="s">
        <v>120</v>
      </c>
      <c r="B215" s="160"/>
      <c r="C215" s="163"/>
    </row>
    <row r="216" spans="1:3" s="43" customFormat="1" x14ac:dyDescent="0.2">
      <c r="A216" s="162" t="s">
        <v>343</v>
      </c>
      <c r="B216" s="161"/>
      <c r="C216" s="164"/>
    </row>
    <row r="217" spans="1:3" s="43" customFormat="1" x14ac:dyDescent="0.2">
      <c r="A217" s="165" t="s">
        <v>124</v>
      </c>
      <c r="B217" s="160"/>
      <c r="C217" s="163"/>
    </row>
    <row r="218" spans="1:3" ht="50.25" customHeight="1" x14ac:dyDescent="0.2">
      <c r="A218" s="151" t="s">
        <v>223</v>
      </c>
      <c r="B218" s="95">
        <f>'Prices and Availability CT'!D28</f>
        <v>20215</v>
      </c>
      <c r="C218" s="38">
        <f>'Prices and Availability CT'!E28</f>
        <v>0</v>
      </c>
    </row>
    <row r="219" spans="1:3" ht="27.6" customHeight="1" x14ac:dyDescent="0.2">
      <c r="A219" s="151" t="s">
        <v>336</v>
      </c>
      <c r="B219" s="147">
        <f>'Prices and Availability CT'!D31</f>
        <v>20215</v>
      </c>
      <c r="C219" s="38">
        <f>'Prices and Availability CT'!E32</f>
        <v>0</v>
      </c>
    </row>
    <row r="220" spans="1:3" ht="33.6" customHeight="1" x14ac:dyDescent="0.2">
      <c r="A220" s="151" t="s">
        <v>354</v>
      </c>
      <c r="B220" s="147">
        <f>'Prices and Availability CT'!D31</f>
        <v>20215</v>
      </c>
      <c r="C220" s="38">
        <f>'Prices and Availability CT'!E33</f>
        <v>1.2</v>
      </c>
    </row>
    <row r="221" spans="1:3" s="31" customFormat="1" ht="15.75" customHeight="1" x14ac:dyDescent="0.2">
      <c r="A221" s="176" t="s">
        <v>80</v>
      </c>
      <c r="B221" s="177"/>
      <c r="C221" s="177"/>
    </row>
    <row r="222" spans="1:3" ht="15.75" customHeight="1" x14ac:dyDescent="0.2">
      <c r="A222" s="18" t="str">
        <f>'[1]Prices and Availability CT'!A27</f>
        <v>INTEGRA ELT 406 MHz with remote control</v>
      </c>
      <c r="B222" s="112">
        <f>'Prices and Availability CT'!D33</f>
        <v>20401</v>
      </c>
      <c r="C222" s="13">
        <f>'Prices and Availability CT'!E33</f>
        <v>1.2</v>
      </c>
    </row>
    <row r="223" spans="1:3" ht="15.75" customHeight="1" x14ac:dyDescent="0.2">
      <c r="A223" s="18" t="str">
        <f>'[1]Prices and Availability CT'!A28</f>
        <v>Artex 345 ELT 406 MHz with remote control</v>
      </c>
      <c r="B223" s="112">
        <f>'Prices and Availability CT'!D34</f>
        <v>20402</v>
      </c>
      <c r="C223" s="13">
        <f>'Prices and Availability CT'!E34</f>
        <v>1</v>
      </c>
    </row>
    <row r="224" spans="1:3" ht="15.75" x14ac:dyDescent="0.2">
      <c r="A224" s="18" t="s">
        <v>190</v>
      </c>
      <c r="B224" s="112">
        <f>'Prices and Availability CT'!D35</f>
        <v>20403</v>
      </c>
      <c r="C224" s="13">
        <f>'Prices and Availability CT'!E35</f>
        <v>1</v>
      </c>
    </row>
    <row r="225" spans="1:3" ht="25.5" x14ac:dyDescent="0.2">
      <c r="A225" s="36" t="s">
        <v>322</v>
      </c>
      <c r="B225" s="32"/>
      <c r="C225" s="104"/>
    </row>
    <row r="226" spans="1:3" s="27" customFormat="1" ht="12.75" customHeight="1" x14ac:dyDescent="0.2">
      <c r="A226" s="22" t="s">
        <v>67</v>
      </c>
      <c r="B226" s="95">
        <f>'Prices and Availability CT'!D36</f>
        <v>20404</v>
      </c>
      <c r="C226" s="38">
        <f>'Prices and Availability CT'!E36</f>
        <v>1.2</v>
      </c>
    </row>
    <row r="227" spans="1:3" s="27" customFormat="1" ht="12.75" customHeight="1" x14ac:dyDescent="0.2">
      <c r="A227" s="24" t="s">
        <v>63</v>
      </c>
      <c r="B227" s="101"/>
      <c r="C227" s="101"/>
    </row>
    <row r="228" spans="1:3" s="27" customFormat="1" ht="18" customHeight="1" x14ac:dyDescent="0.2">
      <c r="A228" s="24" t="s">
        <v>57</v>
      </c>
      <c r="B228" s="29"/>
      <c r="C228" s="29"/>
    </row>
    <row r="229" spans="1:3" s="27" customFormat="1" ht="12.75" customHeight="1" x14ac:dyDescent="0.2">
      <c r="A229" s="24" t="s">
        <v>58</v>
      </c>
      <c r="B229" s="29"/>
      <c r="C229" s="29"/>
    </row>
    <row r="230" spans="1:3" s="27" customFormat="1" ht="15.75" customHeight="1" x14ac:dyDescent="0.2">
      <c r="A230" s="24" t="s">
        <v>59</v>
      </c>
      <c r="B230" s="33"/>
      <c r="C230" s="33"/>
    </row>
    <row r="231" spans="1:3" ht="12.95" customHeight="1" x14ac:dyDescent="0.2">
      <c r="A231" s="118" t="s">
        <v>244</v>
      </c>
      <c r="B231" s="8">
        <f>'Prices and Availability CT'!D37</f>
        <v>20405</v>
      </c>
      <c r="C231" s="13">
        <f>'Prices and Availability CT'!E37</f>
        <v>1.8</v>
      </c>
    </row>
    <row r="232" spans="1:3" x14ac:dyDescent="0.2">
      <c r="A232" s="20" t="s">
        <v>254</v>
      </c>
      <c r="B232" s="13"/>
      <c r="C232" s="114"/>
    </row>
    <row r="233" spans="1:3" s="27" customFormat="1" ht="15.75" x14ac:dyDescent="0.2">
      <c r="A233" s="23" t="s">
        <v>121</v>
      </c>
      <c r="B233" s="95">
        <f>'Prices and Availability CT'!D38</f>
        <v>20406</v>
      </c>
      <c r="C233" s="38">
        <f>'Prices and Availability CT'!E38</f>
        <v>0</v>
      </c>
    </row>
    <row r="234" spans="1:3" s="27" customFormat="1" ht="12.75" customHeight="1" x14ac:dyDescent="0.2">
      <c r="A234" s="36" t="s">
        <v>83</v>
      </c>
      <c r="B234" s="101"/>
      <c r="C234" s="101"/>
    </row>
    <row r="235" spans="1:3" s="27" customFormat="1" ht="12.75" customHeight="1" x14ac:dyDescent="0.2">
      <c r="A235" s="172" t="s">
        <v>297</v>
      </c>
      <c r="B235" s="95">
        <f>'Prices and Availability CT'!D39</f>
        <v>20407</v>
      </c>
      <c r="C235" s="38">
        <f>'Prices and Availability CT'!E39</f>
        <v>0</v>
      </c>
    </row>
    <row r="236" spans="1:3" s="27" customFormat="1" ht="12.75" customHeight="1" x14ac:dyDescent="0.2">
      <c r="A236" s="167" t="s">
        <v>312</v>
      </c>
      <c r="B236" s="145"/>
      <c r="C236" s="145"/>
    </row>
    <row r="237" spans="1:3" s="27" customFormat="1" ht="12.75" customHeight="1" x14ac:dyDescent="0.2">
      <c r="A237" s="172" t="s">
        <v>298</v>
      </c>
      <c r="B237" s="95">
        <f>'Prices and Availability CT'!D40</f>
        <v>20408</v>
      </c>
      <c r="C237" s="38">
        <f>'Prices and Availability CT'!E40</f>
        <v>0</v>
      </c>
    </row>
    <row r="238" spans="1:3" s="27" customFormat="1" ht="12.75" customHeight="1" x14ac:dyDescent="0.2">
      <c r="A238" s="167" t="s">
        <v>312</v>
      </c>
      <c r="B238" s="145"/>
      <c r="C238" s="145"/>
    </row>
    <row r="239" spans="1:3" s="27" customFormat="1" ht="12.75" customHeight="1" x14ac:dyDescent="0.2">
      <c r="A239" s="172" t="s">
        <v>301</v>
      </c>
      <c r="B239" s="95">
        <f>'Prices and Availability CT'!D41</f>
        <v>20409</v>
      </c>
      <c r="C239" s="38">
        <f>'Prices and Availability CT'!E41</f>
        <v>0</v>
      </c>
    </row>
    <row r="240" spans="1:3" s="27" customFormat="1" ht="12.75" customHeight="1" x14ac:dyDescent="0.2">
      <c r="A240" s="167" t="s">
        <v>313</v>
      </c>
      <c r="B240" s="145"/>
      <c r="C240" s="145"/>
    </row>
    <row r="241" spans="1:3" s="27" customFormat="1" ht="12.75" customHeight="1" x14ac:dyDescent="0.2">
      <c r="A241" s="172" t="s">
        <v>302</v>
      </c>
      <c r="B241" s="95">
        <f>'Prices and Availability CT'!D42</f>
        <v>20410</v>
      </c>
      <c r="C241" s="38">
        <v>0</v>
      </c>
    </row>
    <row r="242" spans="1:3" s="27" customFormat="1" ht="12.75" customHeight="1" x14ac:dyDescent="0.2">
      <c r="A242" s="167" t="s">
        <v>314</v>
      </c>
      <c r="B242" s="145"/>
      <c r="C242" s="145"/>
    </row>
    <row r="243" spans="1:3" s="31" customFormat="1" ht="15.75" customHeight="1" x14ac:dyDescent="0.2">
      <c r="A243" s="176" t="s">
        <v>82</v>
      </c>
      <c r="B243" s="177"/>
      <c r="C243" s="177"/>
    </row>
    <row r="244" spans="1:3" s="6" customFormat="1" ht="15.75" x14ac:dyDescent="0.2">
      <c r="A244" s="23" t="s">
        <v>300</v>
      </c>
      <c r="B244" s="95">
        <f>'Prices and Availability CT'!D44</f>
        <v>20501</v>
      </c>
      <c r="C244" s="38">
        <f>'Prices and Availability CT'!E44</f>
        <v>6.5</v>
      </c>
    </row>
    <row r="245" spans="1:3" s="6" customFormat="1" x14ac:dyDescent="0.2">
      <c r="A245" s="167" t="s">
        <v>315</v>
      </c>
      <c r="B245" s="147"/>
      <c r="C245" s="148"/>
    </row>
    <row r="246" spans="1:3" s="6" customFormat="1" x14ac:dyDescent="0.2">
      <c r="A246" s="167" t="s">
        <v>316</v>
      </c>
      <c r="B246" s="147"/>
      <c r="C246" s="148"/>
    </row>
    <row r="247" spans="1:3" s="6" customFormat="1" ht="25.5" x14ac:dyDescent="0.2">
      <c r="A247" s="167" t="s">
        <v>317</v>
      </c>
      <c r="B247" s="147"/>
      <c r="C247" s="148"/>
    </row>
    <row r="248" spans="1:3" s="6" customFormat="1" ht="25.5" x14ac:dyDescent="0.2">
      <c r="A248" s="167" t="s">
        <v>318</v>
      </c>
      <c r="B248" s="147"/>
      <c r="C248" s="148"/>
    </row>
    <row r="249" spans="1:3" s="6" customFormat="1" ht="25.5" x14ac:dyDescent="0.2">
      <c r="A249" s="167" t="s">
        <v>319</v>
      </c>
      <c r="B249" s="147"/>
      <c r="C249" s="148"/>
    </row>
    <row r="250" spans="1:3" s="6" customFormat="1" ht="25.5" x14ac:dyDescent="0.2">
      <c r="A250" s="167" t="s">
        <v>320</v>
      </c>
      <c r="B250" s="147"/>
      <c r="C250" s="148"/>
    </row>
    <row r="251" spans="1:3" s="31" customFormat="1" ht="15.75" customHeight="1" x14ac:dyDescent="0.2">
      <c r="A251" s="176" t="s">
        <v>245</v>
      </c>
      <c r="B251" s="177"/>
      <c r="C251" s="177"/>
    </row>
    <row r="252" spans="1:3" ht="12.75" customHeight="1" x14ac:dyDescent="0.2">
      <c r="A252" s="115" t="s">
        <v>247</v>
      </c>
      <c r="B252" s="37">
        <f>'Prices and Availability CT'!D46</f>
        <v>20601</v>
      </c>
      <c r="C252" s="115" t="str">
        <f>'Prices and Availability CT'!E46</f>
        <v xml:space="preserve"> -</v>
      </c>
    </row>
    <row r="253" spans="1:3" ht="12.75" customHeight="1" x14ac:dyDescent="0.2">
      <c r="A253" s="36" t="s">
        <v>273</v>
      </c>
      <c r="B253" s="187"/>
      <c r="C253" s="182"/>
    </row>
    <row r="254" spans="1:3" ht="12.75" customHeight="1" x14ac:dyDescent="0.2">
      <c r="A254" s="36" t="s">
        <v>274</v>
      </c>
      <c r="B254" s="188"/>
      <c r="C254" s="183"/>
    </row>
    <row r="255" spans="1:3" ht="12.75" customHeight="1" x14ac:dyDescent="0.2">
      <c r="A255" s="36" t="s">
        <v>256</v>
      </c>
      <c r="B255" s="189"/>
      <c r="C255" s="184"/>
    </row>
    <row r="256" spans="1:3" ht="12.75" customHeight="1" x14ac:dyDescent="0.2">
      <c r="A256" s="115" t="s">
        <v>248</v>
      </c>
      <c r="B256" s="37">
        <f>'Prices and Availability CT'!D47</f>
        <v>20602</v>
      </c>
      <c r="C256" s="116" t="str">
        <f>'Prices and Availability CT'!E47</f>
        <v xml:space="preserve"> -</v>
      </c>
    </row>
    <row r="257" spans="1:3" ht="20.100000000000001" customHeight="1" x14ac:dyDescent="0.2">
      <c r="A257" s="36" t="s">
        <v>257</v>
      </c>
      <c r="B257" s="187"/>
      <c r="C257" s="182"/>
    </row>
    <row r="258" spans="1:3" ht="12.75" customHeight="1" x14ac:dyDescent="0.2">
      <c r="A258" s="36" t="s">
        <v>275</v>
      </c>
      <c r="B258" s="188"/>
      <c r="C258" s="183"/>
    </row>
    <row r="259" spans="1:3" ht="12.75" customHeight="1" x14ac:dyDescent="0.2">
      <c r="A259" s="36" t="s">
        <v>274</v>
      </c>
      <c r="B259" s="188"/>
      <c r="C259" s="183"/>
    </row>
    <row r="260" spans="1:3" ht="12.75" customHeight="1" x14ac:dyDescent="0.2">
      <c r="A260" s="36" t="s">
        <v>255</v>
      </c>
      <c r="B260" s="189"/>
      <c r="C260" s="184"/>
    </row>
    <row r="261" spans="1:3" ht="12.75" customHeight="1" x14ac:dyDescent="0.2">
      <c r="A261" s="115" t="s">
        <v>249</v>
      </c>
      <c r="B261" s="37">
        <f>'Prices and Availability CT'!D48</f>
        <v>20603</v>
      </c>
      <c r="C261" s="114"/>
    </row>
    <row r="262" spans="1:3" ht="12.75" customHeight="1" x14ac:dyDescent="0.2">
      <c r="A262" s="36" t="s">
        <v>276</v>
      </c>
      <c r="B262" s="187"/>
      <c r="C262" s="182"/>
    </row>
    <row r="263" spans="1:3" ht="12.75" customHeight="1" x14ac:dyDescent="0.2">
      <c r="A263" s="36" t="s">
        <v>258</v>
      </c>
      <c r="B263" s="188"/>
      <c r="C263" s="183"/>
    </row>
    <row r="264" spans="1:3" ht="12.75" customHeight="1" x14ac:dyDescent="0.2">
      <c r="A264" s="36" t="s">
        <v>277</v>
      </c>
      <c r="B264" s="188"/>
      <c r="C264" s="183"/>
    </row>
    <row r="265" spans="1:3" ht="12.75" customHeight="1" x14ac:dyDescent="0.2">
      <c r="A265" s="36" t="s">
        <v>278</v>
      </c>
      <c r="B265" s="188"/>
      <c r="C265" s="183"/>
    </row>
    <row r="266" spans="1:3" ht="12.75" customHeight="1" x14ac:dyDescent="0.2">
      <c r="A266" s="36" t="s">
        <v>279</v>
      </c>
      <c r="B266" s="189"/>
      <c r="C266" s="184"/>
    </row>
    <row r="267" spans="1:3" ht="12.75" customHeight="1" x14ac:dyDescent="0.2">
      <c r="A267" s="115" t="s">
        <v>280</v>
      </c>
      <c r="B267" s="37">
        <f>'Prices and Availability CT'!D49</f>
        <v>20604</v>
      </c>
      <c r="C267" s="114" t="str">
        <f>'Prices and Availability CT'!E49</f>
        <v xml:space="preserve"> -</v>
      </c>
    </row>
    <row r="268" spans="1:3" ht="12.75" customHeight="1" x14ac:dyDescent="0.2">
      <c r="A268" s="36" t="s">
        <v>281</v>
      </c>
      <c r="B268" s="187"/>
      <c r="C268" s="182"/>
    </row>
    <row r="269" spans="1:3" ht="12.75" customHeight="1" x14ac:dyDescent="0.2">
      <c r="A269" s="36" t="s">
        <v>258</v>
      </c>
      <c r="B269" s="188"/>
      <c r="C269" s="183"/>
    </row>
    <row r="270" spans="1:3" ht="12.75" customHeight="1" x14ac:dyDescent="0.2">
      <c r="A270" s="36" t="s">
        <v>277</v>
      </c>
      <c r="B270" s="188"/>
      <c r="C270" s="183"/>
    </row>
    <row r="271" spans="1:3" ht="12.75" customHeight="1" x14ac:dyDescent="0.2">
      <c r="A271" s="36" t="s">
        <v>278</v>
      </c>
      <c r="B271" s="188"/>
      <c r="C271" s="183"/>
    </row>
    <row r="272" spans="1:3" ht="12.75" customHeight="1" x14ac:dyDescent="0.2">
      <c r="A272" s="36" t="s">
        <v>279</v>
      </c>
      <c r="B272" s="189"/>
      <c r="C272" s="184"/>
    </row>
    <row r="273" spans="1:3" ht="12.75" customHeight="1" x14ac:dyDescent="0.2">
      <c r="A273" s="115" t="s">
        <v>260</v>
      </c>
      <c r="B273" s="37">
        <f>'Prices and Availability CT'!D50</f>
        <v>20605</v>
      </c>
      <c r="C273" s="115" t="str">
        <f>'Prices and Availability CT'!E50</f>
        <v xml:space="preserve"> -</v>
      </c>
    </row>
    <row r="274" spans="1:3" ht="12.75" customHeight="1" x14ac:dyDescent="0.2">
      <c r="A274" s="36" t="s">
        <v>282</v>
      </c>
      <c r="B274" s="185"/>
      <c r="C274" s="186"/>
    </row>
    <row r="275" spans="1:3" ht="12.75" customHeight="1" x14ac:dyDescent="0.2">
      <c r="A275" s="36" t="s">
        <v>274</v>
      </c>
      <c r="B275" s="185"/>
      <c r="C275" s="186"/>
    </row>
    <row r="276" spans="1:3" ht="12.75" customHeight="1" x14ac:dyDescent="0.2">
      <c r="A276" s="115" t="s">
        <v>261</v>
      </c>
      <c r="B276" s="37">
        <f>'Prices and Availability CT'!D51</f>
        <v>20606</v>
      </c>
      <c r="C276" s="115" t="str">
        <f>'Prices and Availability CT'!E51</f>
        <v xml:space="preserve"> -</v>
      </c>
    </row>
    <row r="277" spans="1:3" ht="12.75" customHeight="1" x14ac:dyDescent="0.2">
      <c r="A277" s="36" t="s">
        <v>283</v>
      </c>
      <c r="B277" s="185"/>
      <c r="C277" s="186"/>
    </row>
    <row r="278" spans="1:3" ht="12.75" customHeight="1" x14ac:dyDescent="0.2">
      <c r="A278" s="36" t="s">
        <v>274</v>
      </c>
      <c r="B278" s="185"/>
      <c r="C278" s="186"/>
    </row>
    <row r="279" spans="1:3" ht="12.75" customHeight="1" x14ac:dyDescent="0.2">
      <c r="A279" s="115" t="s">
        <v>284</v>
      </c>
      <c r="B279" s="37">
        <f>'Prices and Availability CT'!D52</f>
        <v>20607</v>
      </c>
      <c r="C279" s="123" t="str">
        <f>'Prices and Availability CT'!E52</f>
        <v xml:space="preserve"> -</v>
      </c>
    </row>
    <row r="280" spans="1:3" ht="12.75" customHeight="1" x14ac:dyDescent="0.2">
      <c r="A280" s="36" t="s">
        <v>285</v>
      </c>
      <c r="B280" s="187"/>
      <c r="C280" s="182"/>
    </row>
    <row r="281" spans="1:3" ht="12.75" customHeight="1" x14ac:dyDescent="0.2">
      <c r="A281" s="36" t="s">
        <v>258</v>
      </c>
      <c r="B281" s="188"/>
      <c r="C281" s="183"/>
    </row>
    <row r="282" spans="1:3" ht="12.75" customHeight="1" x14ac:dyDescent="0.2">
      <c r="A282" s="36" t="s">
        <v>277</v>
      </c>
      <c r="B282" s="188"/>
      <c r="C282" s="183"/>
    </row>
    <row r="283" spans="1:3" ht="12.75" customHeight="1" x14ac:dyDescent="0.2">
      <c r="A283" s="36" t="s">
        <v>278</v>
      </c>
      <c r="B283" s="188"/>
      <c r="C283" s="183"/>
    </row>
    <row r="284" spans="1:3" ht="12.75" customHeight="1" x14ac:dyDescent="0.2">
      <c r="A284" s="36" t="s">
        <v>279</v>
      </c>
      <c r="B284" s="189"/>
      <c r="C284" s="184"/>
    </row>
    <row r="285" spans="1:3" ht="12.75" customHeight="1" x14ac:dyDescent="0.2">
      <c r="A285" s="115" t="s">
        <v>286</v>
      </c>
      <c r="B285" s="37">
        <f>'Prices and Availability CT'!D53</f>
        <v>20608</v>
      </c>
      <c r="C285" s="123" t="str">
        <f>'Prices and Availability CT'!E53</f>
        <v xml:space="preserve"> -</v>
      </c>
    </row>
    <row r="286" spans="1:3" ht="12.75" customHeight="1" x14ac:dyDescent="0.2">
      <c r="A286" s="36" t="s">
        <v>287</v>
      </c>
      <c r="B286" s="187"/>
      <c r="C286" s="182"/>
    </row>
    <row r="287" spans="1:3" ht="12.75" customHeight="1" x14ac:dyDescent="0.2">
      <c r="A287" s="36" t="s">
        <v>258</v>
      </c>
      <c r="B287" s="188"/>
      <c r="C287" s="183"/>
    </row>
    <row r="288" spans="1:3" ht="12.75" customHeight="1" x14ac:dyDescent="0.2">
      <c r="A288" s="36" t="s">
        <v>277</v>
      </c>
      <c r="B288" s="188"/>
      <c r="C288" s="183"/>
    </row>
    <row r="289" spans="1:3" ht="12.75" customHeight="1" x14ac:dyDescent="0.2">
      <c r="A289" s="36" t="s">
        <v>278</v>
      </c>
      <c r="B289" s="188"/>
      <c r="C289" s="183"/>
    </row>
    <row r="290" spans="1:3" ht="12.75" customHeight="1" x14ac:dyDescent="0.2">
      <c r="A290" s="36" t="s">
        <v>279</v>
      </c>
      <c r="B290" s="189"/>
      <c r="C290" s="184"/>
    </row>
    <row r="291" spans="1:3" ht="12.75" customHeight="1" x14ac:dyDescent="0.2">
      <c r="A291" s="115" t="s">
        <v>288</v>
      </c>
      <c r="B291" s="37">
        <f>'Prices and Availability CT'!D54</f>
        <v>20609</v>
      </c>
      <c r="C291" s="115" t="str">
        <f>'Prices and Availability CT'!E54</f>
        <v xml:space="preserve"> -</v>
      </c>
    </row>
    <row r="292" spans="1:3" ht="12.75" customHeight="1" x14ac:dyDescent="0.2">
      <c r="A292" s="36" t="s">
        <v>289</v>
      </c>
      <c r="B292" s="185"/>
      <c r="C292" s="186"/>
    </row>
    <row r="293" spans="1:3" ht="12.75" customHeight="1" x14ac:dyDescent="0.2">
      <c r="A293" s="36" t="s">
        <v>290</v>
      </c>
      <c r="B293" s="185"/>
      <c r="C293" s="186"/>
    </row>
    <row r="294" spans="1:3" ht="12.75" customHeight="1" x14ac:dyDescent="0.2">
      <c r="A294" s="115" t="s">
        <v>291</v>
      </c>
      <c r="B294" s="37">
        <f>'Prices and Availability CT'!D55</f>
        <v>20610</v>
      </c>
      <c r="C294" s="115" t="str">
        <f>'Prices and Availability CT'!E55</f>
        <v xml:space="preserve"> -</v>
      </c>
    </row>
    <row r="295" spans="1:3" ht="12.75" customHeight="1" x14ac:dyDescent="0.2">
      <c r="A295" s="36" t="s">
        <v>292</v>
      </c>
      <c r="B295" s="185"/>
      <c r="C295" s="186"/>
    </row>
    <row r="296" spans="1:3" ht="12.75" customHeight="1" x14ac:dyDescent="0.2">
      <c r="A296" s="36" t="s">
        <v>290</v>
      </c>
      <c r="B296" s="185"/>
      <c r="C296" s="186"/>
    </row>
    <row r="297" spans="1:3" ht="12.75" customHeight="1" x14ac:dyDescent="0.2">
      <c r="A297" s="115" t="s">
        <v>293</v>
      </c>
      <c r="B297" s="37">
        <f>'Prices and Availability CT'!D56</f>
        <v>20611</v>
      </c>
      <c r="C297" s="115" t="str">
        <f>'Prices and Availability CT'!E56</f>
        <v xml:space="preserve"> -</v>
      </c>
    </row>
    <row r="298" spans="1:3" ht="12.75" customHeight="1" x14ac:dyDescent="0.2">
      <c r="A298" s="36" t="s">
        <v>294</v>
      </c>
      <c r="B298" s="185"/>
      <c r="C298" s="186"/>
    </row>
    <row r="299" spans="1:3" ht="12.75" customHeight="1" x14ac:dyDescent="0.2">
      <c r="A299" s="36" t="s">
        <v>290</v>
      </c>
      <c r="B299" s="185"/>
      <c r="C299" s="186"/>
    </row>
    <row r="300" spans="1:3" ht="12.75" customHeight="1" x14ac:dyDescent="0.2">
      <c r="A300" s="136" t="s">
        <v>295</v>
      </c>
      <c r="B300" s="138">
        <f>'Prices and Availability CT'!D57</f>
        <v>20612</v>
      </c>
      <c r="C300" s="136" t="str">
        <f>'Prices and Availability CT'!E57</f>
        <v xml:space="preserve"> -</v>
      </c>
    </row>
    <row r="301" spans="1:3" ht="12.75" customHeight="1" x14ac:dyDescent="0.2">
      <c r="A301" s="137" t="s">
        <v>296</v>
      </c>
      <c r="B301" s="139"/>
      <c r="C301" s="140"/>
    </row>
    <row r="302" spans="1:3" s="31" customFormat="1" ht="15.75" customHeight="1" x14ac:dyDescent="0.2">
      <c r="A302" s="176" t="s">
        <v>2</v>
      </c>
      <c r="B302" s="177"/>
      <c r="C302" s="177"/>
    </row>
    <row r="303" spans="1:3" ht="15.75" customHeight="1" x14ac:dyDescent="0.2">
      <c r="A303" s="19" t="s">
        <v>34</v>
      </c>
      <c r="B303" s="95">
        <f>'Prices and Availability CT'!D59</f>
        <v>20701</v>
      </c>
      <c r="C303" s="38">
        <f>'Prices and Availability CT'!E59</f>
        <v>0</v>
      </c>
    </row>
    <row r="304" spans="1:3" ht="15.75" customHeight="1" x14ac:dyDescent="0.2">
      <c r="A304" s="19" t="s">
        <v>35</v>
      </c>
      <c r="B304" s="95">
        <f>'Prices and Availability CT'!D60</f>
        <v>20702</v>
      </c>
      <c r="C304" s="38">
        <f>'Prices and Availability CT'!E60</f>
        <v>0</v>
      </c>
    </row>
    <row r="305" spans="1:3" ht="15.75" customHeight="1" x14ac:dyDescent="0.2">
      <c r="A305" s="19" t="s">
        <v>36</v>
      </c>
      <c r="B305" s="95">
        <f>'Prices and Availability CT'!D61</f>
        <v>20703</v>
      </c>
      <c r="C305" s="38">
        <f>'Prices and Availability CT'!E61</f>
        <v>0</v>
      </c>
    </row>
    <row r="306" spans="1:3" s="31" customFormat="1" ht="15.75" customHeight="1" x14ac:dyDescent="0.2">
      <c r="A306" s="176" t="s">
        <v>224</v>
      </c>
      <c r="B306" s="177"/>
      <c r="C306" s="177"/>
    </row>
    <row r="307" spans="1:3" s="5" customFormat="1" ht="15.75" customHeight="1" x14ac:dyDescent="0.2">
      <c r="A307" s="23" t="s">
        <v>29</v>
      </c>
      <c r="B307" s="95">
        <f>'Prices and Availability CT'!D63</f>
        <v>20801</v>
      </c>
      <c r="C307" s="38">
        <f>'Prices and Availability CT'!E63</f>
        <v>0</v>
      </c>
    </row>
    <row r="308" spans="1:3" ht="15.75" x14ac:dyDescent="0.2">
      <c r="A308" s="23" t="s">
        <v>30</v>
      </c>
      <c r="B308" s="95">
        <f>'Prices and Availability CT'!D64</f>
        <v>20802</v>
      </c>
      <c r="C308" s="38">
        <f>'Prices and Availability CT'!E64</f>
        <v>0</v>
      </c>
    </row>
    <row r="309" spans="1:3" ht="15.75" x14ac:dyDescent="0.2">
      <c r="A309" s="23" t="s">
        <v>31</v>
      </c>
      <c r="B309" s="95">
        <f>'Prices and Availability CT'!D65</f>
        <v>20803</v>
      </c>
      <c r="C309" s="38">
        <f>'Prices and Availability CT'!E65</f>
        <v>0</v>
      </c>
    </row>
    <row r="310" spans="1:3" s="27" customFormat="1" ht="15.75" customHeight="1" x14ac:dyDescent="0.2">
      <c r="A310" s="23" t="s">
        <v>32</v>
      </c>
      <c r="B310" s="95">
        <f>'Prices and Availability CT'!D66</f>
        <v>20804</v>
      </c>
      <c r="C310" s="38">
        <f>'Prices and Availability CT'!E66</f>
        <v>0</v>
      </c>
    </row>
    <row r="311" spans="1:3" ht="15.75" x14ac:dyDescent="0.2">
      <c r="A311" s="23" t="s">
        <v>33</v>
      </c>
      <c r="B311" s="95">
        <f>'Prices and Availability CT'!D67</f>
        <v>20805</v>
      </c>
      <c r="C311" s="38">
        <f>'Prices and Availability CT'!E67</f>
        <v>0</v>
      </c>
    </row>
    <row r="312" spans="1:3" ht="15.75" x14ac:dyDescent="0.2">
      <c r="A312" s="23" t="s">
        <v>141</v>
      </c>
      <c r="B312" s="95">
        <f>'Prices and Availability CT'!D68</f>
        <v>20806</v>
      </c>
      <c r="C312" s="38">
        <f>'Prices and Availability CT'!E68</f>
        <v>0</v>
      </c>
    </row>
    <row r="313" spans="1:3" ht="15.75" customHeight="1" x14ac:dyDescent="0.2">
      <c r="A313" s="23" t="s">
        <v>142</v>
      </c>
      <c r="B313" s="95">
        <f>'Prices and Availability CT'!D69</f>
        <v>20807</v>
      </c>
      <c r="C313" s="38" t="str">
        <f>'Prices and Availability CT'!E69</f>
        <v>-</v>
      </c>
    </row>
    <row r="314" spans="1:3" s="27" customFormat="1" ht="15.75" x14ac:dyDescent="0.2">
      <c r="A314" s="23" t="s">
        <v>143</v>
      </c>
      <c r="B314" s="95">
        <f>'Prices and Availability CT'!D70</f>
        <v>20808</v>
      </c>
      <c r="C314" s="38">
        <f>'Prices and Availability CT'!E70</f>
        <v>0</v>
      </c>
    </row>
    <row r="315" spans="1:3" s="27" customFormat="1" ht="15.75" x14ac:dyDescent="0.2">
      <c r="A315" s="23" t="s">
        <v>351</v>
      </c>
      <c r="B315" s="95">
        <v>20809</v>
      </c>
      <c r="C315" s="38">
        <f>'Prices and Availability CT'!E71</f>
        <v>0</v>
      </c>
    </row>
    <row r="316" spans="1:3" s="27" customFormat="1" ht="15.75" x14ac:dyDescent="0.2">
      <c r="A316" s="23" t="s">
        <v>352</v>
      </c>
      <c r="B316" s="95">
        <v>20810</v>
      </c>
      <c r="C316" s="38">
        <f>'Prices and Availability CT'!E72</f>
        <v>0</v>
      </c>
    </row>
    <row r="317" spans="1:3" s="27" customFormat="1" ht="15.75" x14ac:dyDescent="0.2">
      <c r="A317" s="23" t="s">
        <v>353</v>
      </c>
      <c r="B317" s="95">
        <v>20811</v>
      </c>
      <c r="C317" s="38">
        <f>'Prices and Availability CT'!E73</f>
        <v>0</v>
      </c>
    </row>
    <row r="318" spans="1:3" ht="25.5" customHeight="1" x14ac:dyDescent="0.2">
      <c r="A318" s="19" t="s">
        <v>4</v>
      </c>
      <c r="B318" s="95">
        <v>20812</v>
      </c>
      <c r="C318" s="38">
        <f>'Prices and Availability CT'!E74</f>
        <v>0</v>
      </c>
    </row>
    <row r="319" spans="1:3" ht="25.5" customHeight="1" x14ac:dyDescent="0.2">
      <c r="A319" s="20" t="s">
        <v>56</v>
      </c>
      <c r="B319" s="37"/>
      <c r="C319" s="38"/>
    </row>
    <row r="320" spans="1:3" ht="12.75" customHeight="1" x14ac:dyDescent="0.2">
      <c r="A320" s="20" t="s">
        <v>188</v>
      </c>
      <c r="B320" s="20"/>
      <c r="C320" s="20"/>
    </row>
    <row r="321" spans="1:3" s="31" customFormat="1" ht="15.75" customHeight="1" x14ac:dyDescent="0.2">
      <c r="A321" s="176" t="s">
        <v>225</v>
      </c>
      <c r="B321" s="177"/>
      <c r="C321" s="177"/>
    </row>
    <row r="322" spans="1:3" ht="18" customHeight="1" x14ac:dyDescent="0.2">
      <c r="A322" s="19" t="s">
        <v>226</v>
      </c>
      <c r="B322" s="95">
        <f>'Prices and Availability CT'!D76</f>
        <v>20901</v>
      </c>
      <c r="C322" s="38">
        <f>'Prices and Availability CT'!E76</f>
        <v>0</v>
      </c>
    </row>
    <row r="323" spans="1:3" ht="12.75" customHeight="1" x14ac:dyDescent="0.2">
      <c r="A323" s="20" t="s">
        <v>227</v>
      </c>
      <c r="B323" s="20"/>
      <c r="C323" s="20"/>
    </row>
    <row r="324" spans="1:3" s="27" customFormat="1" ht="12.75" customHeight="1" x14ac:dyDescent="0.2">
      <c r="A324" s="36" t="s">
        <v>228</v>
      </c>
      <c r="B324" s="36"/>
      <c r="C324" s="36"/>
    </row>
    <row r="325" spans="1:3" ht="12.75" customHeight="1" x14ac:dyDescent="0.2">
      <c r="A325" s="20" t="s">
        <v>229</v>
      </c>
      <c r="B325" s="20"/>
      <c r="C325" s="20"/>
    </row>
    <row r="326" spans="1:3" ht="12.75" customHeight="1" x14ac:dyDescent="0.2">
      <c r="A326" s="19" t="s">
        <v>1</v>
      </c>
      <c r="B326" s="95">
        <f>'Prices and Availability CT'!D77</f>
        <v>20903</v>
      </c>
      <c r="C326" s="38">
        <f>'Prices and Availability CT'!E77</f>
        <v>0</v>
      </c>
    </row>
    <row r="327" spans="1:3" ht="12.75" customHeight="1" x14ac:dyDescent="0.2">
      <c r="A327" s="20" t="s">
        <v>23</v>
      </c>
      <c r="B327" s="95"/>
      <c r="C327" s="38"/>
    </row>
    <row r="328" spans="1:3" ht="12.75" customHeight="1" x14ac:dyDescent="0.2">
      <c r="A328" s="115" t="s">
        <v>330</v>
      </c>
      <c r="B328" s="95">
        <f>'Prices and Availability CT'!D78</f>
        <v>20904</v>
      </c>
      <c r="C328" s="38">
        <v>0</v>
      </c>
    </row>
    <row r="329" spans="1:3" ht="41.45" customHeight="1" x14ac:dyDescent="0.2">
      <c r="A329" s="36" t="s">
        <v>345</v>
      </c>
      <c r="B329" s="146"/>
      <c r="C329" s="149"/>
    </row>
    <row r="330" spans="1:3" s="31" customFormat="1" ht="15.75" customHeight="1" x14ac:dyDescent="0.2">
      <c r="A330" s="176" t="s">
        <v>174</v>
      </c>
      <c r="B330" s="177"/>
      <c r="C330" s="177"/>
    </row>
    <row r="331" spans="1:3" x14ac:dyDescent="0.2">
      <c r="A331" s="11" t="s">
        <v>230</v>
      </c>
      <c r="B331" s="41" t="s">
        <v>231</v>
      </c>
      <c r="C331" s="42">
        <f>'Prices and Availability CT'!E80</f>
        <v>0</v>
      </c>
    </row>
    <row r="332" spans="1:3" x14ac:dyDescent="0.2">
      <c r="A332" s="11" t="s">
        <v>175</v>
      </c>
      <c r="B332" s="41">
        <f>'Prices and Availability CT'!D81</f>
        <v>21001</v>
      </c>
      <c r="C332" s="42">
        <f>'Prices and Availability CT'!E81</f>
        <v>0</v>
      </c>
    </row>
    <row r="333" spans="1:3" x14ac:dyDescent="0.2">
      <c r="A333" s="11" t="s">
        <v>176</v>
      </c>
      <c r="B333" s="41">
        <f>'Prices and Availability CT'!D82</f>
        <v>21002</v>
      </c>
      <c r="C333" s="42">
        <f>'Prices and Availability CT'!E82</f>
        <v>0</v>
      </c>
    </row>
    <row r="334" spans="1:3" s="27" customFormat="1" ht="15.75" customHeight="1" x14ac:dyDescent="0.2">
      <c r="A334" s="11" t="s">
        <v>177</v>
      </c>
      <c r="B334" s="41">
        <f>'Prices and Availability CT'!D83</f>
        <v>21003</v>
      </c>
      <c r="C334" s="42">
        <f>'Prices and Availability CT'!E83</f>
        <v>0</v>
      </c>
    </row>
    <row r="335" spans="1:3" x14ac:dyDescent="0.2">
      <c r="A335" s="11" t="s">
        <v>178</v>
      </c>
      <c r="B335" s="41">
        <f>'Prices and Availability CT'!D84</f>
        <v>21004</v>
      </c>
      <c r="C335" s="42">
        <f>'Prices and Availability CT'!E84</f>
        <v>0</v>
      </c>
    </row>
    <row r="336" spans="1:3" ht="12.75" customHeight="1" x14ac:dyDescent="0.2">
      <c r="A336" s="11" t="s">
        <v>179</v>
      </c>
      <c r="B336" s="41">
        <f>'Prices and Availability CT'!D85</f>
        <v>21005</v>
      </c>
      <c r="C336" s="42">
        <f>'Prices and Availability CT'!E85</f>
        <v>0</v>
      </c>
    </row>
    <row r="337" spans="1:3" ht="12.75" customHeight="1" x14ac:dyDescent="0.2">
      <c r="A337" s="11" t="s">
        <v>180</v>
      </c>
      <c r="B337" s="41">
        <f>'Prices and Availability CT'!D86</f>
        <v>21006</v>
      </c>
      <c r="C337" s="42">
        <f>'Prices and Availability CT'!E86</f>
        <v>0</v>
      </c>
    </row>
    <row r="338" spans="1:3" ht="12.75" customHeight="1" x14ac:dyDescent="0.2">
      <c r="A338" s="11" t="s">
        <v>181</v>
      </c>
      <c r="B338" s="41">
        <f>'Prices and Availability CT'!D87</f>
        <v>21007</v>
      </c>
      <c r="C338" s="42">
        <f>'Prices and Availability CT'!E87</f>
        <v>0</v>
      </c>
    </row>
    <row r="339" spans="1:3" ht="12.75" customHeight="1" x14ac:dyDescent="0.2">
      <c r="A339" s="11" t="s">
        <v>182</v>
      </c>
      <c r="B339" s="41">
        <f>'Prices and Availability CT'!D88</f>
        <v>21008</v>
      </c>
      <c r="C339" s="42">
        <f>'Prices and Availability CT'!E88</f>
        <v>0</v>
      </c>
    </row>
    <row r="340" spans="1:3" s="27" customFormat="1" ht="12.75" customHeight="1" x14ac:dyDescent="0.2">
      <c r="A340" s="11" t="s">
        <v>183</v>
      </c>
      <c r="B340" s="41">
        <f>'Prices and Availability CT'!D89</f>
        <v>21009</v>
      </c>
      <c r="C340" s="42">
        <f>'Prices and Availability CT'!E89</f>
        <v>0</v>
      </c>
    </row>
    <row r="341" spans="1:3" ht="12.75" customHeight="1" x14ac:dyDescent="0.2">
      <c r="A341" s="11" t="s">
        <v>184</v>
      </c>
      <c r="B341" s="41">
        <f>'Prices and Availability CT'!D90</f>
        <v>21010</v>
      </c>
      <c r="C341" s="42">
        <f>'Prices and Availability CT'!E90</f>
        <v>0</v>
      </c>
    </row>
    <row r="342" spans="1:3" ht="25.5" customHeight="1" x14ac:dyDescent="0.2">
      <c r="A342" s="11" t="s">
        <v>189</v>
      </c>
      <c r="B342" s="41">
        <f>'Prices and Availability CT'!D91</f>
        <v>21011</v>
      </c>
      <c r="C342" s="42">
        <f>'Prices and Availability CT'!E91</f>
        <v>0</v>
      </c>
    </row>
    <row r="343" spans="1:3" ht="18" customHeight="1" x14ac:dyDescent="0.2">
      <c r="B343" s="103"/>
      <c r="C343" s="105"/>
    </row>
    <row r="344" spans="1:3" s="2" customFormat="1" ht="31.5" customHeight="1" x14ac:dyDescent="0.2">
      <c r="A344" s="7"/>
      <c r="B344" s="102"/>
      <c r="C344" s="103"/>
    </row>
    <row r="345" spans="1:3" s="2" customFormat="1" ht="18" customHeight="1" x14ac:dyDescent="0.2">
      <c r="A345" s="7"/>
      <c r="B345" s="102"/>
      <c r="C345" s="103"/>
    </row>
    <row r="346" spans="1:3" s="5" customFormat="1" ht="12.75" customHeight="1" x14ac:dyDescent="0.2">
      <c r="A346" s="7"/>
      <c r="B346" s="103"/>
      <c r="C346" s="105"/>
    </row>
    <row r="347" spans="1:3" ht="12.75" customHeight="1" x14ac:dyDescent="0.2">
      <c r="B347" s="103"/>
      <c r="C347" s="105"/>
    </row>
    <row r="348" spans="1:3" s="5" customFormat="1" ht="12.75" customHeight="1" x14ac:dyDescent="0.2">
      <c r="A348" s="7"/>
      <c r="B348" s="106"/>
      <c r="C348" s="106"/>
    </row>
    <row r="349" spans="1:3" ht="38.25" customHeight="1" x14ac:dyDescent="0.2">
      <c r="B349" s="102"/>
      <c r="C349" s="103"/>
    </row>
    <row r="350" spans="1:3" ht="42" customHeight="1" x14ac:dyDescent="0.2">
      <c r="B350" s="103"/>
      <c r="C350" s="105"/>
    </row>
    <row r="351" spans="1:3" s="31" customFormat="1" ht="12.75" customHeight="1" x14ac:dyDescent="0.2">
      <c r="A351" s="7"/>
      <c r="B351" s="103"/>
      <c r="C351" s="105"/>
    </row>
    <row r="352" spans="1:3" s="27" customFormat="1" ht="12.75" customHeight="1" x14ac:dyDescent="0.2">
      <c r="A352" s="7"/>
      <c r="B352" s="102"/>
      <c r="C352" s="103"/>
    </row>
    <row r="353" spans="1:3" s="40" customFormat="1" ht="12.75" customHeight="1" x14ac:dyDescent="0.2">
      <c r="A353" s="7"/>
      <c r="B353" s="103"/>
      <c r="C353" s="105"/>
    </row>
    <row r="354" spans="1:3" s="31" customFormat="1" ht="12.95" customHeight="1" x14ac:dyDescent="0.2">
      <c r="A354" s="7"/>
      <c r="B354" s="102"/>
      <c r="C354" s="103"/>
    </row>
    <row r="355" spans="1:3" s="5" customFormat="1" ht="12.95" customHeight="1" x14ac:dyDescent="0.2">
      <c r="A355" s="7"/>
      <c r="B355" s="102"/>
      <c r="C355" s="103"/>
    </row>
    <row r="356" spans="1:3" s="5" customFormat="1" ht="12.75" customHeight="1" x14ac:dyDescent="0.2">
      <c r="A356" s="7"/>
      <c r="B356" s="102"/>
      <c r="C356" s="103"/>
    </row>
    <row r="357" spans="1:3" s="5" customFormat="1" ht="12.75" customHeight="1" x14ac:dyDescent="0.2">
      <c r="A357" s="7"/>
      <c r="B357" s="102"/>
      <c r="C357" s="103"/>
    </row>
    <row r="358" spans="1:3" s="5" customFormat="1" ht="12.75" customHeight="1" x14ac:dyDescent="0.2">
      <c r="A358" s="7"/>
      <c r="B358" s="103"/>
      <c r="C358" s="105"/>
    </row>
    <row r="359" spans="1:3" s="40" customFormat="1" ht="12.75" customHeight="1" x14ac:dyDescent="0.2">
      <c r="A359" s="7"/>
      <c r="B359" s="102"/>
      <c r="C359" s="103"/>
    </row>
    <row r="360" spans="1:3" s="2" customFormat="1" ht="12.75" customHeight="1" x14ac:dyDescent="0.2">
      <c r="A360" s="7"/>
      <c r="B360" s="103"/>
      <c r="C360" s="105"/>
    </row>
    <row r="361" spans="1:3" s="2" customFormat="1" ht="18" customHeight="1" x14ac:dyDescent="0.2">
      <c r="A361" s="7"/>
      <c r="B361" s="103"/>
      <c r="C361" s="105"/>
    </row>
    <row r="362" spans="1:3" s="40" customFormat="1" ht="18" customHeight="1" x14ac:dyDescent="0.2">
      <c r="A362" s="7"/>
      <c r="B362" s="103"/>
      <c r="C362" s="105"/>
    </row>
    <row r="363" spans="1:3" s="2" customFormat="1" ht="18" customHeight="1" x14ac:dyDescent="0.2">
      <c r="A363" s="7"/>
      <c r="B363" s="103"/>
      <c r="C363" s="105"/>
    </row>
    <row r="364" spans="1:3" s="2" customFormat="1" ht="12.75" customHeight="1" x14ac:dyDescent="0.2">
      <c r="A364" s="7"/>
      <c r="B364" s="102"/>
      <c r="C364" s="103"/>
    </row>
    <row r="365" spans="1:3" s="2" customFormat="1" ht="12.6" customHeight="1" x14ac:dyDescent="0.2">
      <c r="A365" s="7"/>
      <c r="B365" s="103"/>
      <c r="C365" s="105"/>
    </row>
    <row r="366" spans="1:3" s="40" customFormat="1" ht="12.75" customHeight="1" x14ac:dyDescent="0.2">
      <c r="A366" s="7"/>
      <c r="B366" s="106"/>
      <c r="C366" s="106"/>
    </row>
    <row r="367" spans="1:3" s="2" customFormat="1" ht="12.75" customHeight="1" x14ac:dyDescent="0.2">
      <c r="A367" s="7"/>
      <c r="B367" s="102"/>
      <c r="C367" s="103"/>
    </row>
    <row r="368" spans="1:3" s="40" customFormat="1" ht="12.6" customHeight="1" x14ac:dyDescent="0.2">
      <c r="A368" s="7"/>
      <c r="B368" s="103"/>
      <c r="C368" s="105"/>
    </row>
    <row r="369" spans="1:3" s="2" customFormat="1" ht="12.75" customHeight="1" x14ac:dyDescent="0.2">
      <c r="A369" s="7"/>
      <c r="B369" s="103"/>
      <c r="C369" s="105"/>
    </row>
    <row r="370" spans="1:3" ht="12.75" customHeight="1" x14ac:dyDescent="0.2">
      <c r="B370" s="103"/>
      <c r="C370" s="105"/>
    </row>
    <row r="371" spans="1:3" ht="77.25" customHeight="1" x14ac:dyDescent="0.2">
      <c r="B371" s="102"/>
      <c r="C371" s="103"/>
    </row>
    <row r="372" spans="1:3" x14ac:dyDescent="0.2">
      <c r="B372" s="103"/>
      <c r="C372" s="105"/>
    </row>
    <row r="373" spans="1:3" ht="12.75" customHeight="1" x14ac:dyDescent="0.2">
      <c r="B373" s="102"/>
      <c r="C373" s="103"/>
    </row>
    <row r="374" spans="1:3" ht="12.6" customHeight="1" x14ac:dyDescent="0.2">
      <c r="B374" s="103"/>
      <c r="C374" s="105"/>
    </row>
    <row r="375" spans="1:3" ht="12.75" customHeight="1" x14ac:dyDescent="0.2">
      <c r="B375" s="103"/>
      <c r="C375" s="105"/>
    </row>
    <row r="376" spans="1:3" ht="22.5" customHeight="1" x14ac:dyDescent="0.2">
      <c r="B376" s="103"/>
      <c r="C376" s="105"/>
    </row>
    <row r="377" spans="1:3" ht="33.75" customHeight="1" x14ac:dyDescent="0.2">
      <c r="B377" s="106"/>
      <c r="C377" s="106"/>
    </row>
    <row r="378" spans="1:3" ht="18" customHeight="1" x14ac:dyDescent="0.2">
      <c r="B378" s="102"/>
      <c r="C378" s="103"/>
    </row>
    <row r="379" spans="1:3" s="27" customFormat="1" ht="12.75" customHeight="1" x14ac:dyDescent="0.2">
      <c r="A379" s="7"/>
      <c r="B379" s="102"/>
      <c r="C379" s="103"/>
    </row>
    <row r="380" spans="1:3" s="27" customFormat="1" ht="18" customHeight="1" x14ac:dyDescent="0.2">
      <c r="A380" s="7"/>
      <c r="B380" s="102"/>
      <c r="C380" s="103"/>
    </row>
    <row r="381" spans="1:3" s="27" customFormat="1" ht="12.75" customHeight="1" x14ac:dyDescent="0.2">
      <c r="A381" s="7"/>
      <c r="B381" s="106"/>
      <c r="C381" s="106"/>
    </row>
    <row r="382" spans="1:3" s="27" customFormat="1" ht="12.75" customHeight="1" x14ac:dyDescent="0.2">
      <c r="A382" s="7"/>
      <c r="B382" s="102"/>
      <c r="C382" s="103"/>
    </row>
    <row r="383" spans="1:3" s="27" customFormat="1" ht="12.75" customHeight="1" x14ac:dyDescent="0.2">
      <c r="A383" s="7"/>
      <c r="B383" s="106"/>
      <c r="C383" s="106"/>
    </row>
    <row r="384" spans="1:3" s="27" customFormat="1" ht="12.75" customHeight="1" x14ac:dyDescent="0.2">
      <c r="A384" s="7"/>
      <c r="B384" s="107"/>
      <c r="C384" s="108"/>
    </row>
    <row r="385" spans="1:3" s="27" customFormat="1" ht="21" customHeight="1" x14ac:dyDescent="0.2">
      <c r="A385" s="7"/>
      <c r="B385" s="107"/>
      <c r="C385" s="108"/>
    </row>
    <row r="386" spans="1:3" s="27" customFormat="1" ht="12.75" customHeight="1" x14ac:dyDescent="0.2">
      <c r="A386" s="7"/>
      <c r="B386" s="107"/>
      <c r="C386" s="108"/>
    </row>
    <row r="387" spans="1:3" ht="12.75" customHeight="1" x14ac:dyDescent="0.2">
      <c r="B387" s="107"/>
      <c r="C387" s="108"/>
    </row>
    <row r="388" spans="1:3" ht="12.75" customHeight="1" x14ac:dyDescent="0.2">
      <c r="B388" s="107"/>
      <c r="C388" s="108"/>
    </row>
    <row r="389" spans="1:3" ht="18" customHeight="1" x14ac:dyDescent="0.2">
      <c r="B389" s="107"/>
      <c r="C389" s="108"/>
    </row>
    <row r="390" spans="1:3" ht="12.75" customHeight="1" x14ac:dyDescent="0.2">
      <c r="B390" s="107"/>
      <c r="C390" s="108"/>
    </row>
    <row r="391" spans="1:3" x14ac:dyDescent="0.2">
      <c r="B391" s="107"/>
      <c r="C391" s="108"/>
    </row>
    <row r="392" spans="1:3" x14ac:dyDescent="0.2">
      <c r="B392" s="102"/>
      <c r="C392" s="103"/>
    </row>
    <row r="393" spans="1:3" ht="12.6" customHeight="1" x14ac:dyDescent="0.2">
      <c r="B393" s="103"/>
      <c r="C393" s="105"/>
    </row>
    <row r="394" spans="1:3" ht="12.75" customHeight="1" x14ac:dyDescent="0.2">
      <c r="B394" s="106"/>
      <c r="C394" s="106"/>
    </row>
    <row r="395" spans="1:3" ht="18" customHeight="1" x14ac:dyDescent="0.2">
      <c r="B395" s="102"/>
      <c r="C395" s="103"/>
    </row>
    <row r="396" spans="1:3" ht="12.75" customHeight="1" x14ac:dyDescent="0.2">
      <c r="B396" s="103"/>
      <c r="C396" s="105"/>
    </row>
    <row r="397" spans="1:3" x14ac:dyDescent="0.2">
      <c r="B397" s="103"/>
      <c r="C397" s="105"/>
    </row>
    <row r="398" spans="1:3" x14ac:dyDescent="0.2">
      <c r="B398" s="109"/>
      <c r="C398" s="109"/>
    </row>
    <row r="399" spans="1:3" ht="18" customHeight="1" x14ac:dyDescent="0.2">
      <c r="B399" s="109"/>
      <c r="C399" s="109"/>
    </row>
    <row r="400" spans="1:3" x14ac:dyDescent="0.2">
      <c r="B400" s="109"/>
      <c r="C400" s="109"/>
    </row>
    <row r="401" spans="2:3" x14ac:dyDescent="0.2">
      <c r="B401" s="109"/>
      <c r="C401" s="109"/>
    </row>
    <row r="402" spans="2:3" x14ac:dyDescent="0.2">
      <c r="B402" s="109"/>
      <c r="C402" s="109"/>
    </row>
    <row r="403" spans="2:3" x14ac:dyDescent="0.2">
      <c r="B403" s="109"/>
      <c r="C403" s="109"/>
    </row>
    <row r="404" spans="2:3" x14ac:dyDescent="0.2">
      <c r="B404" s="109"/>
      <c r="C404" s="109"/>
    </row>
    <row r="405" spans="2:3" x14ac:dyDescent="0.2">
      <c r="B405" s="109"/>
      <c r="C405" s="109"/>
    </row>
    <row r="406" spans="2:3" x14ac:dyDescent="0.2">
      <c r="B406" s="109"/>
      <c r="C406" s="109"/>
    </row>
    <row r="407" spans="2:3" x14ac:dyDescent="0.2">
      <c r="B407" s="109"/>
      <c r="C407" s="109"/>
    </row>
    <row r="408" spans="2:3" x14ac:dyDescent="0.2">
      <c r="B408" s="109"/>
      <c r="C408" s="109"/>
    </row>
    <row r="409" spans="2:3" ht="12.75" customHeight="1" x14ac:dyDescent="0.2">
      <c r="B409" s="109"/>
      <c r="C409" s="109"/>
    </row>
    <row r="410" spans="2:3" x14ac:dyDescent="0.2">
      <c r="B410" s="109"/>
      <c r="C410" s="109"/>
    </row>
    <row r="411" spans="2:3" x14ac:dyDescent="0.2">
      <c r="B411" s="109"/>
      <c r="C411" s="109"/>
    </row>
    <row r="412" spans="2:3" ht="12.75" customHeight="1" x14ac:dyDescent="0.2">
      <c r="B412" s="109"/>
      <c r="C412" s="109"/>
    </row>
    <row r="413" spans="2:3" ht="12.75" customHeight="1" x14ac:dyDescent="0.2">
      <c r="B413" s="109"/>
      <c r="C413" s="109"/>
    </row>
    <row r="414" spans="2:3" ht="18" customHeight="1" x14ac:dyDescent="0.2">
      <c r="B414" s="109"/>
      <c r="C414" s="109"/>
    </row>
    <row r="415" spans="2:3" ht="12.75" customHeight="1" x14ac:dyDescent="0.2">
      <c r="B415" s="109"/>
      <c r="C415" s="109"/>
    </row>
    <row r="416" spans="2:3" x14ac:dyDescent="0.2">
      <c r="B416" s="109"/>
      <c r="C416" s="109"/>
    </row>
    <row r="417" spans="2:3" ht="12.75" customHeight="1" x14ac:dyDescent="0.2">
      <c r="B417" s="109"/>
      <c r="C417" s="109"/>
    </row>
    <row r="418" spans="2:3" ht="12.75" customHeight="1" x14ac:dyDescent="0.2">
      <c r="B418" s="109"/>
      <c r="C418" s="109"/>
    </row>
    <row r="419" spans="2:3" ht="12.75" customHeight="1" x14ac:dyDescent="0.2">
      <c r="B419" s="109"/>
      <c r="C419" s="109"/>
    </row>
    <row r="420" spans="2:3" ht="12.75" customHeight="1" x14ac:dyDescent="0.2">
      <c r="B420" s="109"/>
      <c r="C420" s="109"/>
    </row>
    <row r="421" spans="2:3" x14ac:dyDescent="0.2">
      <c r="B421" s="109"/>
      <c r="C421" s="109"/>
    </row>
    <row r="422" spans="2:3" x14ac:dyDescent="0.2">
      <c r="B422" s="109"/>
      <c r="C422" s="109"/>
    </row>
    <row r="423" spans="2:3" ht="12.75" customHeight="1" x14ac:dyDescent="0.2">
      <c r="B423" s="109"/>
      <c r="C423" s="109"/>
    </row>
    <row r="424" spans="2:3" ht="12.75" customHeight="1" x14ac:dyDescent="0.2">
      <c r="B424" s="109"/>
      <c r="C424" s="109"/>
    </row>
    <row r="425" spans="2:3" ht="12.75" customHeight="1" x14ac:dyDescent="0.2">
      <c r="B425" s="109"/>
      <c r="C425" s="109"/>
    </row>
    <row r="426" spans="2:3" ht="12.75" customHeight="1" x14ac:dyDescent="0.2">
      <c r="B426" s="109"/>
      <c r="C426" s="109"/>
    </row>
    <row r="427" spans="2:3" x14ac:dyDescent="0.2">
      <c r="B427" s="109"/>
      <c r="C427" s="109"/>
    </row>
    <row r="428" spans="2:3" x14ac:dyDescent="0.2">
      <c r="B428" s="109"/>
      <c r="C428" s="109"/>
    </row>
    <row r="429" spans="2:3" ht="12.75" customHeight="1" x14ac:dyDescent="0.2">
      <c r="B429" s="109"/>
      <c r="C429" s="109"/>
    </row>
    <row r="430" spans="2:3" ht="12.75" customHeight="1" x14ac:dyDescent="0.2">
      <c r="B430" s="109"/>
      <c r="C430" s="109"/>
    </row>
    <row r="431" spans="2:3" x14ac:dyDescent="0.2">
      <c r="B431" s="109"/>
      <c r="C431" s="109"/>
    </row>
    <row r="432" spans="2:3" x14ac:dyDescent="0.2">
      <c r="B432" s="109"/>
      <c r="C432" s="109"/>
    </row>
  </sheetData>
  <sheetProtection selectLockedCells="1" selectUnlockedCells="1"/>
  <mergeCells count="43">
    <mergeCell ref="B298:B299"/>
    <mergeCell ref="C298:C299"/>
    <mergeCell ref="B295:B296"/>
    <mergeCell ref="C295:C296"/>
    <mergeCell ref="B292:B293"/>
    <mergeCell ref="C292:C293"/>
    <mergeCell ref="B286:B290"/>
    <mergeCell ref="A321:C321"/>
    <mergeCell ref="B257:B260"/>
    <mergeCell ref="C257:C260"/>
    <mergeCell ref="B262:B266"/>
    <mergeCell ref="C262:C266"/>
    <mergeCell ref="B268:B272"/>
    <mergeCell ref="C268:C272"/>
    <mergeCell ref="B277:B278"/>
    <mergeCell ref="C277:C278"/>
    <mergeCell ref="C286:C290"/>
    <mergeCell ref="B280:B284"/>
    <mergeCell ref="C280:C284"/>
    <mergeCell ref="B143:B154"/>
    <mergeCell ref="C143:C154"/>
    <mergeCell ref="A1:C1"/>
    <mergeCell ref="B176:B178"/>
    <mergeCell ref="C176:C178"/>
    <mergeCell ref="A136:C136"/>
    <mergeCell ref="A137:C137"/>
    <mergeCell ref="A141:C141"/>
    <mergeCell ref="B99:B135"/>
    <mergeCell ref="C99:C135"/>
    <mergeCell ref="B4:B55"/>
    <mergeCell ref="C4:C55"/>
    <mergeCell ref="A330:C330"/>
    <mergeCell ref="A221:C221"/>
    <mergeCell ref="B203:B209"/>
    <mergeCell ref="C203:C209"/>
    <mergeCell ref="A243:C243"/>
    <mergeCell ref="A302:C302"/>
    <mergeCell ref="A306:C306"/>
    <mergeCell ref="B274:B275"/>
    <mergeCell ref="C274:C275"/>
    <mergeCell ref="B253:B255"/>
    <mergeCell ref="C253:C255"/>
    <mergeCell ref="A251:C251"/>
  </mergeCells>
  <phoneticPr fontId="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4" fitToHeight="7" orientation="landscape" r:id="rId1"/>
  <headerFooter alignWithMargins="0">
    <oddFooter>&amp;L&amp;8Errors and omissions expected
Subject to change without prior notice&amp;C&amp;8Flight Design CT 600 kg Class
Model Year 2019&amp;R&amp;8Release &amp;D
Page &amp;P / &amp;N</oddFooter>
  </headerFooter>
  <rowBreaks count="2" manualBreakCount="2">
    <brk id="220" max="7" man="1"/>
    <brk id="26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2"/>
  <sheetViews>
    <sheetView tabSelected="1" view="pageBreakPreview" zoomScale="70" zoomScaleNormal="70" zoomScaleSheetLayoutView="70" workbookViewId="0">
      <selection activeCell="N7" sqref="N7"/>
    </sheetView>
  </sheetViews>
  <sheetFormatPr defaultColWidth="8.85546875" defaultRowHeight="12.75" outlineLevelRow="1" outlineLevelCol="1" x14ac:dyDescent="0.2"/>
  <cols>
    <col min="1" max="1" width="22.7109375" style="83" customWidth="1"/>
    <col min="2" max="2" width="29.5703125" style="83" customWidth="1"/>
    <col min="3" max="3" width="20.7109375" style="83" customWidth="1"/>
    <col min="4" max="4" width="13.7109375" style="84" customWidth="1"/>
    <col min="5" max="5" width="17.7109375" style="84" customWidth="1"/>
    <col min="6" max="7" width="15" style="85" customWidth="1"/>
    <col min="8" max="8" width="17.28515625" style="85" customWidth="1"/>
    <col min="9" max="10" width="15" style="85" hidden="1" customWidth="1" outlineLevel="1"/>
    <col min="11" max="11" width="8.85546875" style="43" collapsed="1"/>
    <col min="12" max="252" width="8.85546875" style="43"/>
    <col min="253" max="253" width="22.7109375" style="43" customWidth="1"/>
    <col min="254" max="254" width="29.5703125" style="43" customWidth="1"/>
    <col min="255" max="255" width="20.7109375" style="43" customWidth="1"/>
    <col min="256" max="256" width="13.7109375" style="43" customWidth="1"/>
    <col min="257" max="257" width="12.7109375" style="43" customWidth="1"/>
    <col min="258" max="258" width="14" style="43" customWidth="1"/>
    <col min="259" max="259" width="10.5703125" style="43" customWidth="1"/>
    <col min="260" max="261" width="0" style="43" hidden="1" customWidth="1"/>
    <col min="262" max="262" width="20.7109375" style="43" customWidth="1"/>
    <col min="263" max="263" width="12" style="43" customWidth="1"/>
    <col min="264" max="264" width="40.28515625" style="43" customWidth="1"/>
    <col min="265" max="508" width="8.85546875" style="43"/>
    <col min="509" max="509" width="22.7109375" style="43" customWidth="1"/>
    <col min="510" max="510" width="29.5703125" style="43" customWidth="1"/>
    <col min="511" max="511" width="20.7109375" style="43" customWidth="1"/>
    <col min="512" max="512" width="13.7109375" style="43" customWidth="1"/>
    <col min="513" max="513" width="12.7109375" style="43" customWidth="1"/>
    <col min="514" max="514" width="14" style="43" customWidth="1"/>
    <col min="515" max="515" width="10.5703125" style="43" customWidth="1"/>
    <col min="516" max="517" width="0" style="43" hidden="1" customWidth="1"/>
    <col min="518" max="518" width="20.7109375" style="43" customWidth="1"/>
    <col min="519" max="519" width="12" style="43" customWidth="1"/>
    <col min="520" max="520" width="40.28515625" style="43" customWidth="1"/>
    <col min="521" max="764" width="8.85546875" style="43"/>
    <col min="765" max="765" width="22.7109375" style="43" customWidth="1"/>
    <col min="766" max="766" width="29.5703125" style="43" customWidth="1"/>
    <col min="767" max="767" width="20.7109375" style="43" customWidth="1"/>
    <col min="768" max="768" width="13.7109375" style="43" customWidth="1"/>
    <col min="769" max="769" width="12.7109375" style="43" customWidth="1"/>
    <col min="770" max="770" width="14" style="43" customWidth="1"/>
    <col min="771" max="771" width="10.5703125" style="43" customWidth="1"/>
    <col min="772" max="773" width="0" style="43" hidden="1" customWidth="1"/>
    <col min="774" max="774" width="20.7109375" style="43" customWidth="1"/>
    <col min="775" max="775" width="12" style="43" customWidth="1"/>
    <col min="776" max="776" width="40.28515625" style="43" customWidth="1"/>
    <col min="777" max="1020" width="8.85546875" style="43"/>
    <col min="1021" max="1021" width="22.7109375" style="43" customWidth="1"/>
    <col min="1022" max="1022" width="29.5703125" style="43" customWidth="1"/>
    <col min="1023" max="1023" width="20.7109375" style="43" customWidth="1"/>
    <col min="1024" max="1024" width="13.7109375" style="43" customWidth="1"/>
    <col min="1025" max="1025" width="12.7109375" style="43" customWidth="1"/>
    <col min="1026" max="1026" width="14" style="43" customWidth="1"/>
    <col min="1027" max="1027" width="10.5703125" style="43" customWidth="1"/>
    <col min="1028" max="1029" width="0" style="43" hidden="1" customWidth="1"/>
    <col min="1030" max="1030" width="20.7109375" style="43" customWidth="1"/>
    <col min="1031" max="1031" width="12" style="43" customWidth="1"/>
    <col min="1032" max="1032" width="40.28515625" style="43" customWidth="1"/>
    <col min="1033" max="1276" width="8.85546875" style="43"/>
    <col min="1277" max="1277" width="22.7109375" style="43" customWidth="1"/>
    <col min="1278" max="1278" width="29.5703125" style="43" customWidth="1"/>
    <col min="1279" max="1279" width="20.7109375" style="43" customWidth="1"/>
    <col min="1280" max="1280" width="13.7109375" style="43" customWidth="1"/>
    <col min="1281" max="1281" width="12.7109375" style="43" customWidth="1"/>
    <col min="1282" max="1282" width="14" style="43" customWidth="1"/>
    <col min="1283" max="1283" width="10.5703125" style="43" customWidth="1"/>
    <col min="1284" max="1285" width="0" style="43" hidden="1" customWidth="1"/>
    <col min="1286" max="1286" width="20.7109375" style="43" customWidth="1"/>
    <col min="1287" max="1287" width="12" style="43" customWidth="1"/>
    <col min="1288" max="1288" width="40.28515625" style="43" customWidth="1"/>
    <col min="1289" max="1532" width="8.85546875" style="43"/>
    <col min="1533" max="1533" width="22.7109375" style="43" customWidth="1"/>
    <col min="1534" max="1534" width="29.5703125" style="43" customWidth="1"/>
    <col min="1535" max="1535" width="20.7109375" style="43" customWidth="1"/>
    <col min="1536" max="1536" width="13.7109375" style="43" customWidth="1"/>
    <col min="1537" max="1537" width="12.7109375" style="43" customWidth="1"/>
    <col min="1538" max="1538" width="14" style="43" customWidth="1"/>
    <col min="1539" max="1539" width="10.5703125" style="43" customWidth="1"/>
    <col min="1540" max="1541" width="0" style="43" hidden="1" customWidth="1"/>
    <col min="1542" max="1542" width="20.7109375" style="43" customWidth="1"/>
    <col min="1543" max="1543" width="12" style="43" customWidth="1"/>
    <col min="1544" max="1544" width="40.28515625" style="43" customWidth="1"/>
    <col min="1545" max="1788" width="8.85546875" style="43"/>
    <col min="1789" max="1789" width="22.7109375" style="43" customWidth="1"/>
    <col min="1790" max="1790" width="29.5703125" style="43" customWidth="1"/>
    <col min="1791" max="1791" width="20.7109375" style="43" customWidth="1"/>
    <col min="1792" max="1792" width="13.7109375" style="43" customWidth="1"/>
    <col min="1793" max="1793" width="12.7109375" style="43" customWidth="1"/>
    <col min="1794" max="1794" width="14" style="43" customWidth="1"/>
    <col min="1795" max="1795" width="10.5703125" style="43" customWidth="1"/>
    <col min="1796" max="1797" width="0" style="43" hidden="1" customWidth="1"/>
    <col min="1798" max="1798" width="20.7109375" style="43" customWidth="1"/>
    <col min="1799" max="1799" width="12" style="43" customWidth="1"/>
    <col min="1800" max="1800" width="40.28515625" style="43" customWidth="1"/>
    <col min="1801" max="2044" width="8.85546875" style="43"/>
    <col min="2045" max="2045" width="22.7109375" style="43" customWidth="1"/>
    <col min="2046" max="2046" width="29.5703125" style="43" customWidth="1"/>
    <col min="2047" max="2047" width="20.7109375" style="43" customWidth="1"/>
    <col min="2048" max="2048" width="13.7109375" style="43" customWidth="1"/>
    <col min="2049" max="2049" width="12.7109375" style="43" customWidth="1"/>
    <col min="2050" max="2050" width="14" style="43" customWidth="1"/>
    <col min="2051" max="2051" width="10.5703125" style="43" customWidth="1"/>
    <col min="2052" max="2053" width="0" style="43" hidden="1" customWidth="1"/>
    <col min="2054" max="2054" width="20.7109375" style="43" customWidth="1"/>
    <col min="2055" max="2055" width="12" style="43" customWidth="1"/>
    <col min="2056" max="2056" width="40.28515625" style="43" customWidth="1"/>
    <col min="2057" max="2300" width="8.85546875" style="43"/>
    <col min="2301" max="2301" width="22.7109375" style="43" customWidth="1"/>
    <col min="2302" max="2302" width="29.5703125" style="43" customWidth="1"/>
    <col min="2303" max="2303" width="20.7109375" style="43" customWidth="1"/>
    <col min="2304" max="2304" width="13.7109375" style="43" customWidth="1"/>
    <col min="2305" max="2305" width="12.7109375" style="43" customWidth="1"/>
    <col min="2306" max="2306" width="14" style="43" customWidth="1"/>
    <col min="2307" max="2307" width="10.5703125" style="43" customWidth="1"/>
    <col min="2308" max="2309" width="0" style="43" hidden="1" customWidth="1"/>
    <col min="2310" max="2310" width="20.7109375" style="43" customWidth="1"/>
    <col min="2311" max="2311" width="12" style="43" customWidth="1"/>
    <col min="2312" max="2312" width="40.28515625" style="43" customWidth="1"/>
    <col min="2313" max="2556" width="8.85546875" style="43"/>
    <col min="2557" max="2557" width="22.7109375" style="43" customWidth="1"/>
    <col min="2558" max="2558" width="29.5703125" style="43" customWidth="1"/>
    <col min="2559" max="2559" width="20.7109375" style="43" customWidth="1"/>
    <col min="2560" max="2560" width="13.7109375" style="43" customWidth="1"/>
    <col min="2561" max="2561" width="12.7109375" style="43" customWidth="1"/>
    <col min="2562" max="2562" width="14" style="43" customWidth="1"/>
    <col min="2563" max="2563" width="10.5703125" style="43" customWidth="1"/>
    <col min="2564" max="2565" width="0" style="43" hidden="1" customWidth="1"/>
    <col min="2566" max="2566" width="20.7109375" style="43" customWidth="1"/>
    <col min="2567" max="2567" width="12" style="43" customWidth="1"/>
    <col min="2568" max="2568" width="40.28515625" style="43" customWidth="1"/>
    <col min="2569" max="2812" width="8.85546875" style="43"/>
    <col min="2813" max="2813" width="22.7109375" style="43" customWidth="1"/>
    <col min="2814" max="2814" width="29.5703125" style="43" customWidth="1"/>
    <col min="2815" max="2815" width="20.7109375" style="43" customWidth="1"/>
    <col min="2816" max="2816" width="13.7109375" style="43" customWidth="1"/>
    <col min="2817" max="2817" width="12.7109375" style="43" customWidth="1"/>
    <col min="2818" max="2818" width="14" style="43" customWidth="1"/>
    <col min="2819" max="2819" width="10.5703125" style="43" customWidth="1"/>
    <col min="2820" max="2821" width="0" style="43" hidden="1" customWidth="1"/>
    <col min="2822" max="2822" width="20.7109375" style="43" customWidth="1"/>
    <col min="2823" max="2823" width="12" style="43" customWidth="1"/>
    <col min="2824" max="2824" width="40.28515625" style="43" customWidth="1"/>
    <col min="2825" max="3068" width="8.85546875" style="43"/>
    <col min="3069" max="3069" width="22.7109375" style="43" customWidth="1"/>
    <col min="3070" max="3070" width="29.5703125" style="43" customWidth="1"/>
    <col min="3071" max="3071" width="20.7109375" style="43" customWidth="1"/>
    <col min="3072" max="3072" width="13.7109375" style="43" customWidth="1"/>
    <col min="3073" max="3073" width="12.7109375" style="43" customWidth="1"/>
    <col min="3074" max="3074" width="14" style="43" customWidth="1"/>
    <col min="3075" max="3075" width="10.5703125" style="43" customWidth="1"/>
    <col min="3076" max="3077" width="0" style="43" hidden="1" customWidth="1"/>
    <col min="3078" max="3078" width="20.7109375" style="43" customWidth="1"/>
    <col min="3079" max="3079" width="12" style="43" customWidth="1"/>
    <col min="3080" max="3080" width="40.28515625" style="43" customWidth="1"/>
    <col min="3081" max="3324" width="8.85546875" style="43"/>
    <col min="3325" max="3325" width="22.7109375" style="43" customWidth="1"/>
    <col min="3326" max="3326" width="29.5703125" style="43" customWidth="1"/>
    <col min="3327" max="3327" width="20.7109375" style="43" customWidth="1"/>
    <col min="3328" max="3328" width="13.7109375" style="43" customWidth="1"/>
    <col min="3329" max="3329" width="12.7109375" style="43" customWidth="1"/>
    <col min="3330" max="3330" width="14" style="43" customWidth="1"/>
    <col min="3331" max="3331" width="10.5703125" style="43" customWidth="1"/>
    <col min="3332" max="3333" width="0" style="43" hidden="1" customWidth="1"/>
    <col min="3334" max="3334" width="20.7109375" style="43" customWidth="1"/>
    <col min="3335" max="3335" width="12" style="43" customWidth="1"/>
    <col min="3336" max="3336" width="40.28515625" style="43" customWidth="1"/>
    <col min="3337" max="3580" width="8.85546875" style="43"/>
    <col min="3581" max="3581" width="22.7109375" style="43" customWidth="1"/>
    <col min="3582" max="3582" width="29.5703125" style="43" customWidth="1"/>
    <col min="3583" max="3583" width="20.7109375" style="43" customWidth="1"/>
    <col min="3584" max="3584" width="13.7109375" style="43" customWidth="1"/>
    <col min="3585" max="3585" width="12.7109375" style="43" customWidth="1"/>
    <col min="3586" max="3586" width="14" style="43" customWidth="1"/>
    <col min="3587" max="3587" width="10.5703125" style="43" customWidth="1"/>
    <col min="3588" max="3589" width="0" style="43" hidden="1" customWidth="1"/>
    <col min="3590" max="3590" width="20.7109375" style="43" customWidth="1"/>
    <col min="3591" max="3591" width="12" style="43" customWidth="1"/>
    <col min="3592" max="3592" width="40.28515625" style="43" customWidth="1"/>
    <col min="3593" max="3836" width="8.85546875" style="43"/>
    <col min="3837" max="3837" width="22.7109375" style="43" customWidth="1"/>
    <col min="3838" max="3838" width="29.5703125" style="43" customWidth="1"/>
    <col min="3839" max="3839" width="20.7109375" style="43" customWidth="1"/>
    <col min="3840" max="3840" width="13.7109375" style="43" customWidth="1"/>
    <col min="3841" max="3841" width="12.7109375" style="43" customWidth="1"/>
    <col min="3842" max="3842" width="14" style="43" customWidth="1"/>
    <col min="3843" max="3843" width="10.5703125" style="43" customWidth="1"/>
    <col min="3844" max="3845" width="0" style="43" hidden="1" customWidth="1"/>
    <col min="3846" max="3846" width="20.7109375" style="43" customWidth="1"/>
    <col min="3847" max="3847" width="12" style="43" customWidth="1"/>
    <col min="3848" max="3848" width="40.28515625" style="43" customWidth="1"/>
    <col min="3849" max="4092" width="8.85546875" style="43"/>
    <col min="4093" max="4093" width="22.7109375" style="43" customWidth="1"/>
    <col min="4094" max="4094" width="29.5703125" style="43" customWidth="1"/>
    <col min="4095" max="4095" width="20.7109375" style="43" customWidth="1"/>
    <col min="4096" max="4096" width="13.7109375" style="43" customWidth="1"/>
    <col min="4097" max="4097" width="12.7109375" style="43" customWidth="1"/>
    <col min="4098" max="4098" width="14" style="43" customWidth="1"/>
    <col min="4099" max="4099" width="10.5703125" style="43" customWidth="1"/>
    <col min="4100" max="4101" width="0" style="43" hidden="1" customWidth="1"/>
    <col min="4102" max="4102" width="20.7109375" style="43" customWidth="1"/>
    <col min="4103" max="4103" width="12" style="43" customWidth="1"/>
    <col min="4104" max="4104" width="40.28515625" style="43" customWidth="1"/>
    <col min="4105" max="4348" width="8.85546875" style="43"/>
    <col min="4349" max="4349" width="22.7109375" style="43" customWidth="1"/>
    <col min="4350" max="4350" width="29.5703125" style="43" customWidth="1"/>
    <col min="4351" max="4351" width="20.7109375" style="43" customWidth="1"/>
    <col min="4352" max="4352" width="13.7109375" style="43" customWidth="1"/>
    <col min="4353" max="4353" width="12.7109375" style="43" customWidth="1"/>
    <col min="4354" max="4354" width="14" style="43" customWidth="1"/>
    <col min="4355" max="4355" width="10.5703125" style="43" customWidth="1"/>
    <col min="4356" max="4357" width="0" style="43" hidden="1" customWidth="1"/>
    <col min="4358" max="4358" width="20.7109375" style="43" customWidth="1"/>
    <col min="4359" max="4359" width="12" style="43" customWidth="1"/>
    <col min="4360" max="4360" width="40.28515625" style="43" customWidth="1"/>
    <col min="4361" max="4604" width="8.85546875" style="43"/>
    <col min="4605" max="4605" width="22.7109375" style="43" customWidth="1"/>
    <col min="4606" max="4606" width="29.5703125" style="43" customWidth="1"/>
    <col min="4607" max="4607" width="20.7109375" style="43" customWidth="1"/>
    <col min="4608" max="4608" width="13.7109375" style="43" customWidth="1"/>
    <col min="4609" max="4609" width="12.7109375" style="43" customWidth="1"/>
    <col min="4610" max="4610" width="14" style="43" customWidth="1"/>
    <col min="4611" max="4611" width="10.5703125" style="43" customWidth="1"/>
    <col min="4612" max="4613" width="0" style="43" hidden="1" customWidth="1"/>
    <col min="4614" max="4614" width="20.7109375" style="43" customWidth="1"/>
    <col min="4615" max="4615" width="12" style="43" customWidth="1"/>
    <col min="4616" max="4616" width="40.28515625" style="43" customWidth="1"/>
    <col min="4617" max="4860" width="8.85546875" style="43"/>
    <col min="4861" max="4861" width="22.7109375" style="43" customWidth="1"/>
    <col min="4862" max="4862" width="29.5703125" style="43" customWidth="1"/>
    <col min="4863" max="4863" width="20.7109375" style="43" customWidth="1"/>
    <col min="4864" max="4864" width="13.7109375" style="43" customWidth="1"/>
    <col min="4865" max="4865" width="12.7109375" style="43" customWidth="1"/>
    <col min="4866" max="4866" width="14" style="43" customWidth="1"/>
    <col min="4867" max="4867" width="10.5703125" style="43" customWidth="1"/>
    <col min="4868" max="4869" width="0" style="43" hidden="1" customWidth="1"/>
    <col min="4870" max="4870" width="20.7109375" style="43" customWidth="1"/>
    <col min="4871" max="4871" width="12" style="43" customWidth="1"/>
    <col min="4872" max="4872" width="40.28515625" style="43" customWidth="1"/>
    <col min="4873" max="5116" width="8.85546875" style="43"/>
    <col min="5117" max="5117" width="22.7109375" style="43" customWidth="1"/>
    <col min="5118" max="5118" width="29.5703125" style="43" customWidth="1"/>
    <col min="5119" max="5119" width="20.7109375" style="43" customWidth="1"/>
    <col min="5120" max="5120" width="13.7109375" style="43" customWidth="1"/>
    <col min="5121" max="5121" width="12.7109375" style="43" customWidth="1"/>
    <col min="5122" max="5122" width="14" style="43" customWidth="1"/>
    <col min="5123" max="5123" width="10.5703125" style="43" customWidth="1"/>
    <col min="5124" max="5125" width="0" style="43" hidden="1" customWidth="1"/>
    <col min="5126" max="5126" width="20.7109375" style="43" customWidth="1"/>
    <col min="5127" max="5127" width="12" style="43" customWidth="1"/>
    <col min="5128" max="5128" width="40.28515625" style="43" customWidth="1"/>
    <col min="5129" max="5372" width="8.85546875" style="43"/>
    <col min="5373" max="5373" width="22.7109375" style="43" customWidth="1"/>
    <col min="5374" max="5374" width="29.5703125" style="43" customWidth="1"/>
    <col min="5375" max="5375" width="20.7109375" style="43" customWidth="1"/>
    <col min="5376" max="5376" width="13.7109375" style="43" customWidth="1"/>
    <col min="5377" max="5377" width="12.7109375" style="43" customWidth="1"/>
    <col min="5378" max="5378" width="14" style="43" customWidth="1"/>
    <col min="5379" max="5379" width="10.5703125" style="43" customWidth="1"/>
    <col min="5380" max="5381" width="0" style="43" hidden="1" customWidth="1"/>
    <col min="5382" max="5382" width="20.7109375" style="43" customWidth="1"/>
    <col min="5383" max="5383" width="12" style="43" customWidth="1"/>
    <col min="5384" max="5384" width="40.28515625" style="43" customWidth="1"/>
    <col min="5385" max="5628" width="8.85546875" style="43"/>
    <col min="5629" max="5629" width="22.7109375" style="43" customWidth="1"/>
    <col min="5630" max="5630" width="29.5703125" style="43" customWidth="1"/>
    <col min="5631" max="5631" width="20.7109375" style="43" customWidth="1"/>
    <col min="5632" max="5632" width="13.7109375" style="43" customWidth="1"/>
    <col min="5633" max="5633" width="12.7109375" style="43" customWidth="1"/>
    <col min="5634" max="5634" width="14" style="43" customWidth="1"/>
    <col min="5635" max="5635" width="10.5703125" style="43" customWidth="1"/>
    <col min="5636" max="5637" width="0" style="43" hidden="1" customWidth="1"/>
    <col min="5638" max="5638" width="20.7109375" style="43" customWidth="1"/>
    <col min="5639" max="5639" width="12" style="43" customWidth="1"/>
    <col min="5640" max="5640" width="40.28515625" style="43" customWidth="1"/>
    <col min="5641" max="5884" width="8.85546875" style="43"/>
    <col min="5885" max="5885" width="22.7109375" style="43" customWidth="1"/>
    <col min="5886" max="5886" width="29.5703125" style="43" customWidth="1"/>
    <col min="5887" max="5887" width="20.7109375" style="43" customWidth="1"/>
    <col min="5888" max="5888" width="13.7109375" style="43" customWidth="1"/>
    <col min="5889" max="5889" width="12.7109375" style="43" customWidth="1"/>
    <col min="5890" max="5890" width="14" style="43" customWidth="1"/>
    <col min="5891" max="5891" width="10.5703125" style="43" customWidth="1"/>
    <col min="5892" max="5893" width="0" style="43" hidden="1" customWidth="1"/>
    <col min="5894" max="5894" width="20.7109375" style="43" customWidth="1"/>
    <col min="5895" max="5895" width="12" style="43" customWidth="1"/>
    <col min="5896" max="5896" width="40.28515625" style="43" customWidth="1"/>
    <col min="5897" max="6140" width="8.85546875" style="43"/>
    <col min="6141" max="6141" width="22.7109375" style="43" customWidth="1"/>
    <col min="6142" max="6142" width="29.5703125" style="43" customWidth="1"/>
    <col min="6143" max="6143" width="20.7109375" style="43" customWidth="1"/>
    <col min="6144" max="6144" width="13.7109375" style="43" customWidth="1"/>
    <col min="6145" max="6145" width="12.7109375" style="43" customWidth="1"/>
    <col min="6146" max="6146" width="14" style="43" customWidth="1"/>
    <col min="6147" max="6147" width="10.5703125" style="43" customWidth="1"/>
    <col min="6148" max="6149" width="0" style="43" hidden="1" customWidth="1"/>
    <col min="6150" max="6150" width="20.7109375" style="43" customWidth="1"/>
    <col min="6151" max="6151" width="12" style="43" customWidth="1"/>
    <col min="6152" max="6152" width="40.28515625" style="43" customWidth="1"/>
    <col min="6153" max="6396" width="8.85546875" style="43"/>
    <col min="6397" max="6397" width="22.7109375" style="43" customWidth="1"/>
    <col min="6398" max="6398" width="29.5703125" style="43" customWidth="1"/>
    <col min="6399" max="6399" width="20.7109375" style="43" customWidth="1"/>
    <col min="6400" max="6400" width="13.7109375" style="43" customWidth="1"/>
    <col min="6401" max="6401" width="12.7109375" style="43" customWidth="1"/>
    <col min="6402" max="6402" width="14" style="43" customWidth="1"/>
    <col min="6403" max="6403" width="10.5703125" style="43" customWidth="1"/>
    <col min="6404" max="6405" width="0" style="43" hidden="1" customWidth="1"/>
    <col min="6406" max="6406" width="20.7109375" style="43" customWidth="1"/>
    <col min="6407" max="6407" width="12" style="43" customWidth="1"/>
    <col min="6408" max="6408" width="40.28515625" style="43" customWidth="1"/>
    <col min="6409" max="6652" width="8.85546875" style="43"/>
    <col min="6653" max="6653" width="22.7109375" style="43" customWidth="1"/>
    <col min="6654" max="6654" width="29.5703125" style="43" customWidth="1"/>
    <col min="6655" max="6655" width="20.7109375" style="43" customWidth="1"/>
    <col min="6656" max="6656" width="13.7109375" style="43" customWidth="1"/>
    <col min="6657" max="6657" width="12.7109375" style="43" customWidth="1"/>
    <col min="6658" max="6658" width="14" style="43" customWidth="1"/>
    <col min="6659" max="6659" width="10.5703125" style="43" customWidth="1"/>
    <col min="6660" max="6661" width="0" style="43" hidden="1" customWidth="1"/>
    <col min="6662" max="6662" width="20.7109375" style="43" customWidth="1"/>
    <col min="6663" max="6663" width="12" style="43" customWidth="1"/>
    <col min="6664" max="6664" width="40.28515625" style="43" customWidth="1"/>
    <col min="6665" max="6908" width="8.85546875" style="43"/>
    <col min="6909" max="6909" width="22.7109375" style="43" customWidth="1"/>
    <col min="6910" max="6910" width="29.5703125" style="43" customWidth="1"/>
    <col min="6911" max="6911" width="20.7109375" style="43" customWidth="1"/>
    <col min="6912" max="6912" width="13.7109375" style="43" customWidth="1"/>
    <col min="6913" max="6913" width="12.7109375" style="43" customWidth="1"/>
    <col min="6914" max="6914" width="14" style="43" customWidth="1"/>
    <col min="6915" max="6915" width="10.5703125" style="43" customWidth="1"/>
    <col min="6916" max="6917" width="0" style="43" hidden="1" customWidth="1"/>
    <col min="6918" max="6918" width="20.7109375" style="43" customWidth="1"/>
    <col min="6919" max="6919" width="12" style="43" customWidth="1"/>
    <col min="6920" max="6920" width="40.28515625" style="43" customWidth="1"/>
    <col min="6921" max="7164" width="8.85546875" style="43"/>
    <col min="7165" max="7165" width="22.7109375" style="43" customWidth="1"/>
    <col min="7166" max="7166" width="29.5703125" style="43" customWidth="1"/>
    <col min="7167" max="7167" width="20.7109375" style="43" customWidth="1"/>
    <col min="7168" max="7168" width="13.7109375" style="43" customWidth="1"/>
    <col min="7169" max="7169" width="12.7109375" style="43" customWidth="1"/>
    <col min="7170" max="7170" width="14" style="43" customWidth="1"/>
    <col min="7171" max="7171" width="10.5703125" style="43" customWidth="1"/>
    <col min="7172" max="7173" width="0" style="43" hidden="1" customWidth="1"/>
    <col min="7174" max="7174" width="20.7109375" style="43" customWidth="1"/>
    <col min="7175" max="7175" width="12" style="43" customWidth="1"/>
    <col min="7176" max="7176" width="40.28515625" style="43" customWidth="1"/>
    <col min="7177" max="7420" width="8.85546875" style="43"/>
    <col min="7421" max="7421" width="22.7109375" style="43" customWidth="1"/>
    <col min="7422" max="7422" width="29.5703125" style="43" customWidth="1"/>
    <col min="7423" max="7423" width="20.7109375" style="43" customWidth="1"/>
    <col min="7424" max="7424" width="13.7109375" style="43" customWidth="1"/>
    <col min="7425" max="7425" width="12.7109375" style="43" customWidth="1"/>
    <col min="7426" max="7426" width="14" style="43" customWidth="1"/>
    <col min="7427" max="7427" width="10.5703125" style="43" customWidth="1"/>
    <col min="7428" max="7429" width="0" style="43" hidden="1" customWidth="1"/>
    <col min="7430" max="7430" width="20.7109375" style="43" customWidth="1"/>
    <col min="7431" max="7431" width="12" style="43" customWidth="1"/>
    <col min="7432" max="7432" width="40.28515625" style="43" customWidth="1"/>
    <col min="7433" max="7676" width="8.85546875" style="43"/>
    <col min="7677" max="7677" width="22.7109375" style="43" customWidth="1"/>
    <col min="7678" max="7678" width="29.5703125" style="43" customWidth="1"/>
    <col min="7679" max="7679" width="20.7109375" style="43" customWidth="1"/>
    <col min="7680" max="7680" width="13.7109375" style="43" customWidth="1"/>
    <col min="7681" max="7681" width="12.7109375" style="43" customWidth="1"/>
    <col min="7682" max="7682" width="14" style="43" customWidth="1"/>
    <col min="7683" max="7683" width="10.5703125" style="43" customWidth="1"/>
    <col min="7684" max="7685" width="0" style="43" hidden="1" customWidth="1"/>
    <col min="7686" max="7686" width="20.7109375" style="43" customWidth="1"/>
    <col min="7687" max="7687" width="12" style="43" customWidth="1"/>
    <col min="7688" max="7688" width="40.28515625" style="43" customWidth="1"/>
    <col min="7689" max="7932" width="8.85546875" style="43"/>
    <col min="7933" max="7933" width="22.7109375" style="43" customWidth="1"/>
    <col min="7934" max="7934" width="29.5703125" style="43" customWidth="1"/>
    <col min="7935" max="7935" width="20.7109375" style="43" customWidth="1"/>
    <col min="7936" max="7936" width="13.7109375" style="43" customWidth="1"/>
    <col min="7937" max="7937" width="12.7109375" style="43" customWidth="1"/>
    <col min="7938" max="7938" width="14" style="43" customWidth="1"/>
    <col min="7939" max="7939" width="10.5703125" style="43" customWidth="1"/>
    <col min="7940" max="7941" width="0" style="43" hidden="1" customWidth="1"/>
    <col min="7942" max="7942" width="20.7109375" style="43" customWidth="1"/>
    <col min="7943" max="7943" width="12" style="43" customWidth="1"/>
    <col min="7944" max="7944" width="40.28515625" style="43" customWidth="1"/>
    <col min="7945" max="8188" width="8.85546875" style="43"/>
    <col min="8189" max="8189" width="22.7109375" style="43" customWidth="1"/>
    <col min="8190" max="8190" width="29.5703125" style="43" customWidth="1"/>
    <col min="8191" max="8191" width="20.7109375" style="43" customWidth="1"/>
    <col min="8192" max="8192" width="13.7109375" style="43" customWidth="1"/>
    <col min="8193" max="8193" width="12.7109375" style="43" customWidth="1"/>
    <col min="8194" max="8194" width="14" style="43" customWidth="1"/>
    <col min="8195" max="8195" width="10.5703125" style="43" customWidth="1"/>
    <col min="8196" max="8197" width="0" style="43" hidden="1" customWidth="1"/>
    <col min="8198" max="8198" width="20.7109375" style="43" customWidth="1"/>
    <col min="8199" max="8199" width="12" style="43" customWidth="1"/>
    <col min="8200" max="8200" width="40.28515625" style="43" customWidth="1"/>
    <col min="8201" max="8444" width="8.85546875" style="43"/>
    <col min="8445" max="8445" width="22.7109375" style="43" customWidth="1"/>
    <col min="8446" max="8446" width="29.5703125" style="43" customWidth="1"/>
    <col min="8447" max="8447" width="20.7109375" style="43" customWidth="1"/>
    <col min="8448" max="8448" width="13.7109375" style="43" customWidth="1"/>
    <col min="8449" max="8449" width="12.7109375" style="43" customWidth="1"/>
    <col min="8450" max="8450" width="14" style="43" customWidth="1"/>
    <col min="8451" max="8451" width="10.5703125" style="43" customWidth="1"/>
    <col min="8452" max="8453" width="0" style="43" hidden="1" customWidth="1"/>
    <col min="8454" max="8454" width="20.7109375" style="43" customWidth="1"/>
    <col min="8455" max="8455" width="12" style="43" customWidth="1"/>
    <col min="8456" max="8456" width="40.28515625" style="43" customWidth="1"/>
    <col min="8457" max="8700" width="8.85546875" style="43"/>
    <col min="8701" max="8701" width="22.7109375" style="43" customWidth="1"/>
    <col min="8702" max="8702" width="29.5703125" style="43" customWidth="1"/>
    <col min="8703" max="8703" width="20.7109375" style="43" customWidth="1"/>
    <col min="8704" max="8704" width="13.7109375" style="43" customWidth="1"/>
    <col min="8705" max="8705" width="12.7109375" style="43" customWidth="1"/>
    <col min="8706" max="8706" width="14" style="43" customWidth="1"/>
    <col min="8707" max="8707" width="10.5703125" style="43" customWidth="1"/>
    <col min="8708" max="8709" width="0" style="43" hidden="1" customWidth="1"/>
    <col min="8710" max="8710" width="20.7109375" style="43" customWidth="1"/>
    <col min="8711" max="8711" width="12" style="43" customWidth="1"/>
    <col min="8712" max="8712" width="40.28515625" style="43" customWidth="1"/>
    <col min="8713" max="8956" width="8.85546875" style="43"/>
    <col min="8957" max="8957" width="22.7109375" style="43" customWidth="1"/>
    <col min="8958" max="8958" width="29.5703125" style="43" customWidth="1"/>
    <col min="8959" max="8959" width="20.7109375" style="43" customWidth="1"/>
    <col min="8960" max="8960" width="13.7109375" style="43" customWidth="1"/>
    <col min="8961" max="8961" width="12.7109375" style="43" customWidth="1"/>
    <col min="8962" max="8962" width="14" style="43" customWidth="1"/>
    <col min="8963" max="8963" width="10.5703125" style="43" customWidth="1"/>
    <col min="8964" max="8965" width="0" style="43" hidden="1" customWidth="1"/>
    <col min="8966" max="8966" width="20.7109375" style="43" customWidth="1"/>
    <col min="8967" max="8967" width="12" style="43" customWidth="1"/>
    <col min="8968" max="8968" width="40.28515625" style="43" customWidth="1"/>
    <col min="8969" max="9212" width="8.85546875" style="43"/>
    <col min="9213" max="9213" width="22.7109375" style="43" customWidth="1"/>
    <col min="9214" max="9214" width="29.5703125" style="43" customWidth="1"/>
    <col min="9215" max="9215" width="20.7109375" style="43" customWidth="1"/>
    <col min="9216" max="9216" width="13.7109375" style="43" customWidth="1"/>
    <col min="9217" max="9217" width="12.7109375" style="43" customWidth="1"/>
    <col min="9218" max="9218" width="14" style="43" customWidth="1"/>
    <col min="9219" max="9219" width="10.5703125" style="43" customWidth="1"/>
    <col min="9220" max="9221" width="0" style="43" hidden="1" customWidth="1"/>
    <col min="9222" max="9222" width="20.7109375" style="43" customWidth="1"/>
    <col min="9223" max="9223" width="12" style="43" customWidth="1"/>
    <col min="9224" max="9224" width="40.28515625" style="43" customWidth="1"/>
    <col min="9225" max="9468" width="8.85546875" style="43"/>
    <col min="9469" max="9469" width="22.7109375" style="43" customWidth="1"/>
    <col min="9470" max="9470" width="29.5703125" style="43" customWidth="1"/>
    <col min="9471" max="9471" width="20.7109375" style="43" customWidth="1"/>
    <col min="9472" max="9472" width="13.7109375" style="43" customWidth="1"/>
    <col min="9473" max="9473" width="12.7109375" style="43" customWidth="1"/>
    <col min="9474" max="9474" width="14" style="43" customWidth="1"/>
    <col min="9475" max="9475" width="10.5703125" style="43" customWidth="1"/>
    <col min="9476" max="9477" width="0" style="43" hidden="1" customWidth="1"/>
    <col min="9478" max="9478" width="20.7109375" style="43" customWidth="1"/>
    <col min="9479" max="9479" width="12" style="43" customWidth="1"/>
    <col min="9480" max="9480" width="40.28515625" style="43" customWidth="1"/>
    <col min="9481" max="9724" width="8.85546875" style="43"/>
    <col min="9725" max="9725" width="22.7109375" style="43" customWidth="1"/>
    <col min="9726" max="9726" width="29.5703125" style="43" customWidth="1"/>
    <col min="9727" max="9727" width="20.7109375" style="43" customWidth="1"/>
    <col min="9728" max="9728" width="13.7109375" style="43" customWidth="1"/>
    <col min="9729" max="9729" width="12.7109375" style="43" customWidth="1"/>
    <col min="9730" max="9730" width="14" style="43" customWidth="1"/>
    <col min="9731" max="9731" width="10.5703125" style="43" customWidth="1"/>
    <col min="9732" max="9733" width="0" style="43" hidden="1" customWidth="1"/>
    <col min="9734" max="9734" width="20.7109375" style="43" customWidth="1"/>
    <col min="9735" max="9735" width="12" style="43" customWidth="1"/>
    <col min="9736" max="9736" width="40.28515625" style="43" customWidth="1"/>
    <col min="9737" max="9980" width="8.85546875" style="43"/>
    <col min="9981" max="9981" width="22.7109375" style="43" customWidth="1"/>
    <col min="9982" max="9982" width="29.5703125" style="43" customWidth="1"/>
    <col min="9983" max="9983" width="20.7109375" style="43" customWidth="1"/>
    <col min="9984" max="9984" width="13.7109375" style="43" customWidth="1"/>
    <col min="9985" max="9985" width="12.7109375" style="43" customWidth="1"/>
    <col min="9986" max="9986" width="14" style="43" customWidth="1"/>
    <col min="9987" max="9987" width="10.5703125" style="43" customWidth="1"/>
    <col min="9988" max="9989" width="0" style="43" hidden="1" customWidth="1"/>
    <col min="9990" max="9990" width="20.7109375" style="43" customWidth="1"/>
    <col min="9991" max="9991" width="12" style="43" customWidth="1"/>
    <col min="9992" max="9992" width="40.28515625" style="43" customWidth="1"/>
    <col min="9993" max="10236" width="8.85546875" style="43"/>
    <col min="10237" max="10237" width="22.7109375" style="43" customWidth="1"/>
    <col min="10238" max="10238" width="29.5703125" style="43" customWidth="1"/>
    <col min="10239" max="10239" width="20.7109375" style="43" customWidth="1"/>
    <col min="10240" max="10240" width="13.7109375" style="43" customWidth="1"/>
    <col min="10241" max="10241" width="12.7109375" style="43" customWidth="1"/>
    <col min="10242" max="10242" width="14" style="43" customWidth="1"/>
    <col min="10243" max="10243" width="10.5703125" style="43" customWidth="1"/>
    <col min="10244" max="10245" width="0" style="43" hidden="1" customWidth="1"/>
    <col min="10246" max="10246" width="20.7109375" style="43" customWidth="1"/>
    <col min="10247" max="10247" width="12" style="43" customWidth="1"/>
    <col min="10248" max="10248" width="40.28515625" style="43" customWidth="1"/>
    <col min="10249" max="10492" width="8.85546875" style="43"/>
    <col min="10493" max="10493" width="22.7109375" style="43" customWidth="1"/>
    <col min="10494" max="10494" width="29.5703125" style="43" customWidth="1"/>
    <col min="10495" max="10495" width="20.7109375" style="43" customWidth="1"/>
    <col min="10496" max="10496" width="13.7109375" style="43" customWidth="1"/>
    <col min="10497" max="10497" width="12.7109375" style="43" customWidth="1"/>
    <col min="10498" max="10498" width="14" style="43" customWidth="1"/>
    <col min="10499" max="10499" width="10.5703125" style="43" customWidth="1"/>
    <col min="10500" max="10501" width="0" style="43" hidden="1" customWidth="1"/>
    <col min="10502" max="10502" width="20.7109375" style="43" customWidth="1"/>
    <col min="10503" max="10503" width="12" style="43" customWidth="1"/>
    <col min="10504" max="10504" width="40.28515625" style="43" customWidth="1"/>
    <col min="10505" max="10748" width="8.85546875" style="43"/>
    <col min="10749" max="10749" width="22.7109375" style="43" customWidth="1"/>
    <col min="10750" max="10750" width="29.5703125" style="43" customWidth="1"/>
    <col min="10751" max="10751" width="20.7109375" style="43" customWidth="1"/>
    <col min="10752" max="10752" width="13.7109375" style="43" customWidth="1"/>
    <col min="10753" max="10753" width="12.7109375" style="43" customWidth="1"/>
    <col min="10754" max="10754" width="14" style="43" customWidth="1"/>
    <col min="10755" max="10755" width="10.5703125" style="43" customWidth="1"/>
    <col min="10756" max="10757" width="0" style="43" hidden="1" customWidth="1"/>
    <col min="10758" max="10758" width="20.7109375" style="43" customWidth="1"/>
    <col min="10759" max="10759" width="12" style="43" customWidth="1"/>
    <col min="10760" max="10760" width="40.28515625" style="43" customWidth="1"/>
    <col min="10761" max="11004" width="8.85546875" style="43"/>
    <col min="11005" max="11005" width="22.7109375" style="43" customWidth="1"/>
    <col min="11006" max="11006" width="29.5703125" style="43" customWidth="1"/>
    <col min="11007" max="11007" width="20.7109375" style="43" customWidth="1"/>
    <col min="11008" max="11008" width="13.7109375" style="43" customWidth="1"/>
    <col min="11009" max="11009" width="12.7109375" style="43" customWidth="1"/>
    <col min="11010" max="11010" width="14" style="43" customWidth="1"/>
    <col min="11011" max="11011" width="10.5703125" style="43" customWidth="1"/>
    <col min="11012" max="11013" width="0" style="43" hidden="1" customWidth="1"/>
    <col min="11014" max="11014" width="20.7109375" style="43" customWidth="1"/>
    <col min="11015" max="11015" width="12" style="43" customWidth="1"/>
    <col min="11016" max="11016" width="40.28515625" style="43" customWidth="1"/>
    <col min="11017" max="11260" width="8.85546875" style="43"/>
    <col min="11261" max="11261" width="22.7109375" style="43" customWidth="1"/>
    <col min="11262" max="11262" width="29.5703125" style="43" customWidth="1"/>
    <col min="11263" max="11263" width="20.7109375" style="43" customWidth="1"/>
    <col min="11264" max="11264" width="13.7109375" style="43" customWidth="1"/>
    <col min="11265" max="11265" width="12.7109375" style="43" customWidth="1"/>
    <col min="11266" max="11266" width="14" style="43" customWidth="1"/>
    <col min="11267" max="11267" width="10.5703125" style="43" customWidth="1"/>
    <col min="11268" max="11269" width="0" style="43" hidden="1" customWidth="1"/>
    <col min="11270" max="11270" width="20.7109375" style="43" customWidth="1"/>
    <col min="11271" max="11271" width="12" style="43" customWidth="1"/>
    <col min="11272" max="11272" width="40.28515625" style="43" customWidth="1"/>
    <col min="11273" max="11516" width="8.85546875" style="43"/>
    <col min="11517" max="11517" width="22.7109375" style="43" customWidth="1"/>
    <col min="11518" max="11518" width="29.5703125" style="43" customWidth="1"/>
    <col min="11519" max="11519" width="20.7109375" style="43" customWidth="1"/>
    <col min="11520" max="11520" width="13.7109375" style="43" customWidth="1"/>
    <col min="11521" max="11521" width="12.7109375" style="43" customWidth="1"/>
    <col min="11522" max="11522" width="14" style="43" customWidth="1"/>
    <col min="11523" max="11523" width="10.5703125" style="43" customWidth="1"/>
    <col min="11524" max="11525" width="0" style="43" hidden="1" customWidth="1"/>
    <col min="11526" max="11526" width="20.7109375" style="43" customWidth="1"/>
    <col min="11527" max="11527" width="12" style="43" customWidth="1"/>
    <col min="11528" max="11528" width="40.28515625" style="43" customWidth="1"/>
    <col min="11529" max="11772" width="8.85546875" style="43"/>
    <col min="11773" max="11773" width="22.7109375" style="43" customWidth="1"/>
    <col min="11774" max="11774" width="29.5703125" style="43" customWidth="1"/>
    <col min="11775" max="11775" width="20.7109375" style="43" customWidth="1"/>
    <col min="11776" max="11776" width="13.7109375" style="43" customWidth="1"/>
    <col min="11777" max="11777" width="12.7109375" style="43" customWidth="1"/>
    <col min="11778" max="11778" width="14" style="43" customWidth="1"/>
    <col min="11779" max="11779" width="10.5703125" style="43" customWidth="1"/>
    <col min="11780" max="11781" width="0" style="43" hidden="1" customWidth="1"/>
    <col min="11782" max="11782" width="20.7109375" style="43" customWidth="1"/>
    <col min="11783" max="11783" width="12" style="43" customWidth="1"/>
    <col min="11784" max="11784" width="40.28515625" style="43" customWidth="1"/>
    <col min="11785" max="12028" width="8.85546875" style="43"/>
    <col min="12029" max="12029" width="22.7109375" style="43" customWidth="1"/>
    <col min="12030" max="12030" width="29.5703125" style="43" customWidth="1"/>
    <col min="12031" max="12031" width="20.7109375" style="43" customWidth="1"/>
    <col min="12032" max="12032" width="13.7109375" style="43" customWidth="1"/>
    <col min="12033" max="12033" width="12.7109375" style="43" customWidth="1"/>
    <col min="12034" max="12034" width="14" style="43" customWidth="1"/>
    <col min="12035" max="12035" width="10.5703125" style="43" customWidth="1"/>
    <col min="12036" max="12037" width="0" style="43" hidden="1" customWidth="1"/>
    <col min="12038" max="12038" width="20.7109375" style="43" customWidth="1"/>
    <col min="12039" max="12039" width="12" style="43" customWidth="1"/>
    <col min="12040" max="12040" width="40.28515625" style="43" customWidth="1"/>
    <col min="12041" max="12284" width="8.85546875" style="43"/>
    <col min="12285" max="12285" width="22.7109375" style="43" customWidth="1"/>
    <col min="12286" max="12286" width="29.5703125" style="43" customWidth="1"/>
    <col min="12287" max="12287" width="20.7109375" style="43" customWidth="1"/>
    <col min="12288" max="12288" width="13.7109375" style="43" customWidth="1"/>
    <col min="12289" max="12289" width="12.7109375" style="43" customWidth="1"/>
    <col min="12290" max="12290" width="14" style="43" customWidth="1"/>
    <col min="12291" max="12291" width="10.5703125" style="43" customWidth="1"/>
    <col min="12292" max="12293" width="0" style="43" hidden="1" customWidth="1"/>
    <col min="12294" max="12294" width="20.7109375" style="43" customWidth="1"/>
    <col min="12295" max="12295" width="12" style="43" customWidth="1"/>
    <col min="12296" max="12296" width="40.28515625" style="43" customWidth="1"/>
    <col min="12297" max="12540" width="8.85546875" style="43"/>
    <col min="12541" max="12541" width="22.7109375" style="43" customWidth="1"/>
    <col min="12542" max="12542" width="29.5703125" style="43" customWidth="1"/>
    <col min="12543" max="12543" width="20.7109375" style="43" customWidth="1"/>
    <col min="12544" max="12544" width="13.7109375" style="43" customWidth="1"/>
    <col min="12545" max="12545" width="12.7109375" style="43" customWidth="1"/>
    <col min="12546" max="12546" width="14" style="43" customWidth="1"/>
    <col min="12547" max="12547" width="10.5703125" style="43" customWidth="1"/>
    <col min="12548" max="12549" width="0" style="43" hidden="1" customWidth="1"/>
    <col min="12550" max="12550" width="20.7109375" style="43" customWidth="1"/>
    <col min="12551" max="12551" width="12" style="43" customWidth="1"/>
    <col min="12552" max="12552" width="40.28515625" style="43" customWidth="1"/>
    <col min="12553" max="12796" width="8.85546875" style="43"/>
    <col min="12797" max="12797" width="22.7109375" style="43" customWidth="1"/>
    <col min="12798" max="12798" width="29.5703125" style="43" customWidth="1"/>
    <col min="12799" max="12799" width="20.7109375" style="43" customWidth="1"/>
    <col min="12800" max="12800" width="13.7109375" style="43" customWidth="1"/>
    <col min="12801" max="12801" width="12.7109375" style="43" customWidth="1"/>
    <col min="12802" max="12802" width="14" style="43" customWidth="1"/>
    <col min="12803" max="12803" width="10.5703125" style="43" customWidth="1"/>
    <col min="12804" max="12805" width="0" style="43" hidden="1" customWidth="1"/>
    <col min="12806" max="12806" width="20.7109375" style="43" customWidth="1"/>
    <col min="12807" max="12807" width="12" style="43" customWidth="1"/>
    <col min="12808" max="12808" width="40.28515625" style="43" customWidth="1"/>
    <col min="12809" max="13052" width="8.85546875" style="43"/>
    <col min="13053" max="13053" width="22.7109375" style="43" customWidth="1"/>
    <col min="13054" max="13054" width="29.5703125" style="43" customWidth="1"/>
    <col min="13055" max="13055" width="20.7109375" style="43" customWidth="1"/>
    <col min="13056" max="13056" width="13.7109375" style="43" customWidth="1"/>
    <col min="13057" max="13057" width="12.7109375" style="43" customWidth="1"/>
    <col min="13058" max="13058" width="14" style="43" customWidth="1"/>
    <col min="13059" max="13059" width="10.5703125" style="43" customWidth="1"/>
    <col min="13060" max="13061" width="0" style="43" hidden="1" customWidth="1"/>
    <col min="13062" max="13062" width="20.7109375" style="43" customWidth="1"/>
    <col min="13063" max="13063" width="12" style="43" customWidth="1"/>
    <col min="13064" max="13064" width="40.28515625" style="43" customWidth="1"/>
    <col min="13065" max="13308" width="8.85546875" style="43"/>
    <col min="13309" max="13309" width="22.7109375" style="43" customWidth="1"/>
    <col min="13310" max="13310" width="29.5703125" style="43" customWidth="1"/>
    <col min="13311" max="13311" width="20.7109375" style="43" customWidth="1"/>
    <col min="13312" max="13312" width="13.7109375" style="43" customWidth="1"/>
    <col min="13313" max="13313" width="12.7109375" style="43" customWidth="1"/>
    <col min="13314" max="13314" width="14" style="43" customWidth="1"/>
    <col min="13315" max="13315" width="10.5703125" style="43" customWidth="1"/>
    <col min="13316" max="13317" width="0" style="43" hidden="1" customWidth="1"/>
    <col min="13318" max="13318" width="20.7109375" style="43" customWidth="1"/>
    <col min="13319" max="13319" width="12" style="43" customWidth="1"/>
    <col min="13320" max="13320" width="40.28515625" style="43" customWidth="1"/>
    <col min="13321" max="13564" width="8.85546875" style="43"/>
    <col min="13565" max="13565" width="22.7109375" style="43" customWidth="1"/>
    <col min="13566" max="13566" width="29.5703125" style="43" customWidth="1"/>
    <col min="13567" max="13567" width="20.7109375" style="43" customWidth="1"/>
    <col min="13568" max="13568" width="13.7109375" style="43" customWidth="1"/>
    <col min="13569" max="13569" width="12.7109375" style="43" customWidth="1"/>
    <col min="13570" max="13570" width="14" style="43" customWidth="1"/>
    <col min="13571" max="13571" width="10.5703125" style="43" customWidth="1"/>
    <col min="13572" max="13573" width="0" style="43" hidden="1" customWidth="1"/>
    <col min="13574" max="13574" width="20.7109375" style="43" customWidth="1"/>
    <col min="13575" max="13575" width="12" style="43" customWidth="1"/>
    <col min="13576" max="13576" width="40.28515625" style="43" customWidth="1"/>
    <col min="13577" max="13820" width="8.85546875" style="43"/>
    <col min="13821" max="13821" width="22.7109375" style="43" customWidth="1"/>
    <col min="13822" max="13822" width="29.5703125" style="43" customWidth="1"/>
    <col min="13823" max="13823" width="20.7109375" style="43" customWidth="1"/>
    <col min="13824" max="13824" width="13.7109375" style="43" customWidth="1"/>
    <col min="13825" max="13825" width="12.7109375" style="43" customWidth="1"/>
    <col min="13826" max="13826" width="14" style="43" customWidth="1"/>
    <col min="13827" max="13827" width="10.5703125" style="43" customWidth="1"/>
    <col min="13828" max="13829" width="0" style="43" hidden="1" customWidth="1"/>
    <col min="13830" max="13830" width="20.7109375" style="43" customWidth="1"/>
    <col min="13831" max="13831" width="12" style="43" customWidth="1"/>
    <col min="13832" max="13832" width="40.28515625" style="43" customWidth="1"/>
    <col min="13833" max="14076" width="8.85546875" style="43"/>
    <col min="14077" max="14077" width="22.7109375" style="43" customWidth="1"/>
    <col min="14078" max="14078" width="29.5703125" style="43" customWidth="1"/>
    <col min="14079" max="14079" width="20.7109375" style="43" customWidth="1"/>
    <col min="14080" max="14080" width="13.7109375" style="43" customWidth="1"/>
    <col min="14081" max="14081" width="12.7109375" style="43" customWidth="1"/>
    <col min="14082" max="14082" width="14" style="43" customWidth="1"/>
    <col min="14083" max="14083" width="10.5703125" style="43" customWidth="1"/>
    <col min="14084" max="14085" width="0" style="43" hidden="1" customWidth="1"/>
    <col min="14086" max="14086" width="20.7109375" style="43" customWidth="1"/>
    <col min="14087" max="14087" width="12" style="43" customWidth="1"/>
    <col min="14088" max="14088" width="40.28515625" style="43" customWidth="1"/>
    <col min="14089" max="14332" width="8.85546875" style="43"/>
    <col min="14333" max="14333" width="22.7109375" style="43" customWidth="1"/>
    <col min="14334" max="14334" width="29.5703125" style="43" customWidth="1"/>
    <col min="14335" max="14335" width="20.7109375" style="43" customWidth="1"/>
    <col min="14336" max="14336" width="13.7109375" style="43" customWidth="1"/>
    <col min="14337" max="14337" width="12.7109375" style="43" customWidth="1"/>
    <col min="14338" max="14338" width="14" style="43" customWidth="1"/>
    <col min="14339" max="14339" width="10.5703125" style="43" customWidth="1"/>
    <col min="14340" max="14341" width="0" style="43" hidden="1" customWidth="1"/>
    <col min="14342" max="14342" width="20.7109375" style="43" customWidth="1"/>
    <col min="14343" max="14343" width="12" style="43" customWidth="1"/>
    <col min="14344" max="14344" width="40.28515625" style="43" customWidth="1"/>
    <col min="14345" max="14588" width="8.85546875" style="43"/>
    <col min="14589" max="14589" width="22.7109375" style="43" customWidth="1"/>
    <col min="14590" max="14590" width="29.5703125" style="43" customWidth="1"/>
    <col min="14591" max="14591" width="20.7109375" style="43" customWidth="1"/>
    <col min="14592" max="14592" width="13.7109375" style="43" customWidth="1"/>
    <col min="14593" max="14593" width="12.7109375" style="43" customWidth="1"/>
    <col min="14594" max="14594" width="14" style="43" customWidth="1"/>
    <col min="14595" max="14595" width="10.5703125" style="43" customWidth="1"/>
    <col min="14596" max="14597" width="0" style="43" hidden="1" customWidth="1"/>
    <col min="14598" max="14598" width="20.7109375" style="43" customWidth="1"/>
    <col min="14599" max="14599" width="12" style="43" customWidth="1"/>
    <col min="14600" max="14600" width="40.28515625" style="43" customWidth="1"/>
    <col min="14601" max="14844" width="8.85546875" style="43"/>
    <col min="14845" max="14845" width="22.7109375" style="43" customWidth="1"/>
    <col min="14846" max="14846" width="29.5703125" style="43" customWidth="1"/>
    <col min="14847" max="14847" width="20.7109375" style="43" customWidth="1"/>
    <col min="14848" max="14848" width="13.7109375" style="43" customWidth="1"/>
    <col min="14849" max="14849" width="12.7109375" style="43" customWidth="1"/>
    <col min="14850" max="14850" width="14" style="43" customWidth="1"/>
    <col min="14851" max="14851" width="10.5703125" style="43" customWidth="1"/>
    <col min="14852" max="14853" width="0" style="43" hidden="1" customWidth="1"/>
    <col min="14854" max="14854" width="20.7109375" style="43" customWidth="1"/>
    <col min="14855" max="14855" width="12" style="43" customWidth="1"/>
    <col min="14856" max="14856" width="40.28515625" style="43" customWidth="1"/>
    <col min="14857" max="15100" width="8.85546875" style="43"/>
    <col min="15101" max="15101" width="22.7109375" style="43" customWidth="1"/>
    <col min="15102" max="15102" width="29.5703125" style="43" customWidth="1"/>
    <col min="15103" max="15103" width="20.7109375" style="43" customWidth="1"/>
    <col min="15104" max="15104" width="13.7109375" style="43" customWidth="1"/>
    <col min="15105" max="15105" width="12.7109375" style="43" customWidth="1"/>
    <col min="15106" max="15106" width="14" style="43" customWidth="1"/>
    <col min="15107" max="15107" width="10.5703125" style="43" customWidth="1"/>
    <col min="15108" max="15109" width="0" style="43" hidden="1" customWidth="1"/>
    <col min="15110" max="15110" width="20.7109375" style="43" customWidth="1"/>
    <col min="15111" max="15111" width="12" style="43" customWidth="1"/>
    <col min="15112" max="15112" width="40.28515625" style="43" customWidth="1"/>
    <col min="15113" max="15356" width="8.85546875" style="43"/>
    <col min="15357" max="15357" width="22.7109375" style="43" customWidth="1"/>
    <col min="15358" max="15358" width="29.5703125" style="43" customWidth="1"/>
    <col min="15359" max="15359" width="20.7109375" style="43" customWidth="1"/>
    <col min="15360" max="15360" width="13.7109375" style="43" customWidth="1"/>
    <col min="15361" max="15361" width="12.7109375" style="43" customWidth="1"/>
    <col min="15362" max="15362" width="14" style="43" customWidth="1"/>
    <col min="15363" max="15363" width="10.5703125" style="43" customWidth="1"/>
    <col min="15364" max="15365" width="0" style="43" hidden="1" customWidth="1"/>
    <col min="15366" max="15366" width="20.7109375" style="43" customWidth="1"/>
    <col min="15367" max="15367" width="12" style="43" customWidth="1"/>
    <col min="15368" max="15368" width="40.28515625" style="43" customWidth="1"/>
    <col min="15369" max="15612" width="8.85546875" style="43"/>
    <col min="15613" max="15613" width="22.7109375" style="43" customWidth="1"/>
    <col min="15614" max="15614" width="29.5703125" style="43" customWidth="1"/>
    <col min="15615" max="15615" width="20.7109375" style="43" customWidth="1"/>
    <col min="15616" max="15616" width="13.7109375" style="43" customWidth="1"/>
    <col min="15617" max="15617" width="12.7109375" style="43" customWidth="1"/>
    <col min="15618" max="15618" width="14" style="43" customWidth="1"/>
    <col min="15619" max="15619" width="10.5703125" style="43" customWidth="1"/>
    <col min="15620" max="15621" width="0" style="43" hidden="1" customWidth="1"/>
    <col min="15622" max="15622" width="20.7109375" style="43" customWidth="1"/>
    <col min="15623" max="15623" width="12" style="43" customWidth="1"/>
    <col min="15624" max="15624" width="40.28515625" style="43" customWidth="1"/>
    <col min="15625" max="15868" width="8.85546875" style="43"/>
    <col min="15869" max="15869" width="22.7109375" style="43" customWidth="1"/>
    <col min="15870" max="15870" width="29.5703125" style="43" customWidth="1"/>
    <col min="15871" max="15871" width="20.7109375" style="43" customWidth="1"/>
    <col min="15872" max="15872" width="13.7109375" style="43" customWidth="1"/>
    <col min="15873" max="15873" width="12.7109375" style="43" customWidth="1"/>
    <col min="15874" max="15874" width="14" style="43" customWidth="1"/>
    <col min="15875" max="15875" width="10.5703125" style="43" customWidth="1"/>
    <col min="15876" max="15877" width="0" style="43" hidden="1" customWidth="1"/>
    <col min="15878" max="15878" width="20.7109375" style="43" customWidth="1"/>
    <col min="15879" max="15879" width="12" style="43" customWidth="1"/>
    <col min="15880" max="15880" width="40.28515625" style="43" customWidth="1"/>
    <col min="15881" max="16124" width="8.85546875" style="43"/>
    <col min="16125" max="16125" width="22.7109375" style="43" customWidth="1"/>
    <col min="16126" max="16126" width="29.5703125" style="43" customWidth="1"/>
    <col min="16127" max="16127" width="20.7109375" style="43" customWidth="1"/>
    <col min="16128" max="16128" width="13.7109375" style="43" customWidth="1"/>
    <col min="16129" max="16129" width="12.7109375" style="43" customWidth="1"/>
    <col min="16130" max="16130" width="14" style="43" customWidth="1"/>
    <col min="16131" max="16131" width="10.5703125" style="43" customWidth="1"/>
    <col min="16132" max="16133" width="0" style="43" hidden="1" customWidth="1"/>
    <col min="16134" max="16134" width="20.7109375" style="43" customWidth="1"/>
    <col min="16135" max="16135" width="12" style="43" customWidth="1"/>
    <col min="16136" max="16136" width="40.28515625" style="43" customWidth="1"/>
    <col min="16137" max="16384" width="8.85546875" style="43"/>
  </cols>
  <sheetData>
    <row r="1" spans="1:13" ht="39.6" customHeight="1" x14ac:dyDescent="0.2">
      <c r="A1" s="263" t="s">
        <v>332</v>
      </c>
      <c r="B1" s="264"/>
      <c r="C1" s="264"/>
      <c r="D1" s="264"/>
      <c r="E1" s="264"/>
      <c r="F1" s="264"/>
      <c r="G1" s="264"/>
      <c r="H1" s="143"/>
      <c r="I1" s="267"/>
      <c r="J1" s="268"/>
    </row>
    <row r="2" spans="1:13" s="1" customFormat="1" ht="48" customHeight="1" x14ac:dyDescent="0.2">
      <c r="A2" s="265"/>
      <c r="B2" s="266"/>
      <c r="C2" s="266"/>
      <c r="D2" s="266"/>
      <c r="E2" s="266"/>
      <c r="F2" s="266"/>
      <c r="G2" s="266"/>
      <c r="H2" s="144"/>
      <c r="I2" s="269"/>
      <c r="J2" s="270"/>
    </row>
    <row r="3" spans="1:13" ht="20.25" customHeight="1" x14ac:dyDescent="0.2">
      <c r="A3" s="44" t="s">
        <v>150</v>
      </c>
      <c r="B3" s="45" t="s">
        <v>151</v>
      </c>
      <c r="C3" s="44" t="s">
        <v>152</v>
      </c>
      <c r="D3" s="210" t="s">
        <v>151</v>
      </c>
      <c r="E3" s="211"/>
      <c r="F3" s="174"/>
      <c r="G3" s="89" t="s">
        <v>153</v>
      </c>
      <c r="H3" s="154" t="s">
        <v>326</v>
      </c>
      <c r="I3" s="278" t="s">
        <v>259</v>
      </c>
      <c r="J3" s="279"/>
    </row>
    <row r="4" spans="1:13" ht="28.9" customHeight="1" x14ac:dyDescent="0.2">
      <c r="A4" s="243" t="s">
        <v>154</v>
      </c>
      <c r="B4" s="245" t="s">
        <v>151</v>
      </c>
      <c r="C4" s="44" t="s">
        <v>155</v>
      </c>
      <c r="D4" s="210" t="s">
        <v>357</v>
      </c>
      <c r="E4" s="211"/>
      <c r="F4" s="173"/>
      <c r="G4" s="46" t="s">
        <v>156</v>
      </c>
      <c r="H4" s="155" t="s">
        <v>327</v>
      </c>
      <c r="I4" s="121"/>
      <c r="J4" s="120"/>
    </row>
    <row r="5" spans="1:13" ht="63" customHeight="1" x14ac:dyDescent="0.2">
      <c r="A5" s="244"/>
      <c r="B5" s="246"/>
      <c r="C5" s="44" t="s">
        <v>157</v>
      </c>
      <c r="D5" s="212" t="s">
        <v>331</v>
      </c>
      <c r="E5" s="213"/>
      <c r="F5" s="280"/>
      <c r="G5" s="282" t="s">
        <v>151</v>
      </c>
      <c r="H5" s="283"/>
      <c r="I5" s="280"/>
      <c r="J5" s="280"/>
    </row>
    <row r="6" spans="1:13" ht="35.25" customHeight="1" x14ac:dyDescent="0.2">
      <c r="A6" s="44" t="s">
        <v>158</v>
      </c>
      <c r="B6" s="46" t="s">
        <v>151</v>
      </c>
      <c r="C6" s="47" t="s">
        <v>159</v>
      </c>
      <c r="D6" s="210" t="s">
        <v>151</v>
      </c>
      <c r="E6" s="211"/>
      <c r="F6" s="280"/>
      <c r="G6" s="284"/>
      <c r="H6" s="285"/>
      <c r="I6" s="280"/>
      <c r="J6" s="280"/>
    </row>
    <row r="7" spans="1:13" ht="26.45" customHeight="1" x14ac:dyDescent="0.2">
      <c r="A7" s="227" t="s">
        <v>160</v>
      </c>
      <c r="B7" s="228"/>
      <c r="C7" s="229"/>
      <c r="D7" s="233"/>
      <c r="E7" s="234"/>
      <c r="F7" s="235"/>
      <c r="G7" s="286" t="s">
        <v>49</v>
      </c>
      <c r="H7" s="240"/>
      <c r="I7" s="281" t="s">
        <v>172</v>
      </c>
      <c r="J7" s="281" t="s">
        <v>173</v>
      </c>
    </row>
    <row r="8" spans="1:13" ht="22.9" customHeight="1" x14ac:dyDescent="0.2">
      <c r="A8" s="230"/>
      <c r="B8" s="231"/>
      <c r="C8" s="232"/>
      <c r="D8" s="236"/>
      <c r="E8" s="237"/>
      <c r="F8" s="238"/>
      <c r="G8" s="287"/>
      <c r="H8" s="242"/>
      <c r="I8" s="281"/>
      <c r="J8" s="281"/>
    </row>
    <row r="9" spans="1:13" ht="43.15" customHeight="1" x14ac:dyDescent="0.2">
      <c r="A9" s="239" t="s">
        <v>342</v>
      </c>
      <c r="B9" s="239"/>
      <c r="C9" s="240"/>
      <c r="D9" s="226" t="s">
        <v>0</v>
      </c>
      <c r="E9" s="226" t="s">
        <v>38</v>
      </c>
      <c r="F9" s="87" t="s">
        <v>5</v>
      </c>
      <c r="G9" s="288" t="s">
        <v>325</v>
      </c>
      <c r="H9" s="289"/>
      <c r="I9" s="281"/>
      <c r="J9" s="281"/>
    </row>
    <row r="10" spans="1:13" ht="73.5" customHeight="1" x14ac:dyDescent="0.2">
      <c r="A10" s="241"/>
      <c r="B10" s="241"/>
      <c r="C10" s="242"/>
      <c r="D10" s="226"/>
      <c r="E10" s="226"/>
      <c r="F10" s="91" t="s">
        <v>68</v>
      </c>
      <c r="G10" s="290"/>
      <c r="H10" s="291"/>
      <c r="I10" s="281"/>
      <c r="J10" s="281"/>
      <c r="M10" s="88"/>
    </row>
    <row r="11" spans="1:13" ht="45" customHeight="1" x14ac:dyDescent="0.2">
      <c r="A11" s="223" t="s">
        <v>347</v>
      </c>
      <c r="B11" s="224"/>
      <c r="C11" s="225"/>
      <c r="D11" s="157">
        <v>20001</v>
      </c>
      <c r="E11" s="110">
        <v>338</v>
      </c>
      <c r="F11" s="51"/>
      <c r="G11" s="208" t="s">
        <v>50</v>
      </c>
      <c r="H11" s="209"/>
      <c r="I11" s="50" t="str">
        <f>IF(F11="x",#REF!*$I$4,"-")</f>
        <v>-</v>
      </c>
      <c r="J11" s="50" t="str">
        <f>IF(F11="x",#REF!-I11,"-")</f>
        <v>-</v>
      </c>
      <c r="M11" s="88"/>
    </row>
    <row r="12" spans="1:13" ht="45" customHeight="1" x14ac:dyDescent="0.2">
      <c r="A12" s="223" t="s">
        <v>348</v>
      </c>
      <c r="B12" s="224"/>
      <c r="C12" s="225"/>
      <c r="D12" s="157">
        <v>20002</v>
      </c>
      <c r="E12" s="110">
        <v>346</v>
      </c>
      <c r="F12" s="51"/>
      <c r="G12" s="208" t="s">
        <v>50</v>
      </c>
      <c r="H12" s="209"/>
      <c r="I12" s="50" t="str">
        <f>IF(F12="x",#REF!*$I$4,"-")</f>
        <v>-</v>
      </c>
      <c r="J12" s="50" t="str">
        <f>IF(F12="x",#REF!-I12,"-")</f>
        <v>-</v>
      </c>
      <c r="M12" s="88"/>
    </row>
    <row r="13" spans="1:13" ht="18.95" customHeight="1" x14ac:dyDescent="0.2">
      <c r="A13" s="220" t="s">
        <v>66</v>
      </c>
      <c r="B13" s="221"/>
      <c r="C13" s="222"/>
      <c r="D13" s="52"/>
      <c r="E13" s="53"/>
      <c r="F13" s="55"/>
      <c r="G13" s="56"/>
      <c r="H13" s="56"/>
      <c r="I13" s="57"/>
      <c r="J13" s="57"/>
    </row>
    <row r="14" spans="1:13" ht="19.5" customHeight="1" x14ac:dyDescent="0.2">
      <c r="A14" s="217" t="s">
        <v>64</v>
      </c>
      <c r="B14" s="218"/>
      <c r="C14" s="219"/>
      <c r="D14" s="58">
        <v>20101</v>
      </c>
      <c r="E14" s="49">
        <v>3.8</v>
      </c>
      <c r="F14" s="51"/>
      <c r="G14" s="292" t="s">
        <v>50</v>
      </c>
      <c r="H14" s="293"/>
      <c r="I14" s="50" t="str">
        <f>IF(F14="x",#REF!*$I$4,"-")</f>
        <v>-</v>
      </c>
      <c r="J14" s="50" t="str">
        <f>IF(F14="x",#REF!-I14,"-")</f>
        <v>-</v>
      </c>
    </row>
    <row r="15" spans="1:13" ht="18.95" customHeight="1" x14ac:dyDescent="0.2">
      <c r="A15" s="220" t="s">
        <v>92</v>
      </c>
      <c r="B15" s="221"/>
      <c r="C15" s="222"/>
      <c r="D15" s="52"/>
      <c r="E15" s="53"/>
      <c r="F15" s="55"/>
      <c r="G15" s="56"/>
      <c r="H15" s="56"/>
      <c r="I15" s="57"/>
      <c r="J15" s="57"/>
    </row>
    <row r="16" spans="1:13" ht="19.5" customHeight="1" x14ac:dyDescent="0.2">
      <c r="A16" s="214" t="s">
        <v>242</v>
      </c>
      <c r="B16" s="215"/>
      <c r="C16" s="216"/>
      <c r="D16" s="48">
        <v>20201</v>
      </c>
      <c r="E16" s="59">
        <v>6.5</v>
      </c>
      <c r="F16" s="51"/>
      <c r="G16" s="208" t="s">
        <v>50</v>
      </c>
      <c r="H16" s="209"/>
      <c r="I16" s="50" t="str">
        <f>IF(F16="x",#REF!*$I$4,"-")</f>
        <v>-</v>
      </c>
      <c r="J16" s="50" t="str">
        <f>IF(F16="x",#REF!-I16,"-")</f>
        <v>-</v>
      </c>
    </row>
    <row r="17" spans="1:10" ht="33.950000000000003" customHeight="1" x14ac:dyDescent="0.2">
      <c r="A17" s="214" t="s">
        <v>252</v>
      </c>
      <c r="B17" s="215"/>
      <c r="C17" s="216"/>
      <c r="D17" s="48">
        <v>20202</v>
      </c>
      <c r="E17" s="59">
        <v>0.8</v>
      </c>
      <c r="F17" s="51"/>
      <c r="G17" s="208" t="s">
        <v>50</v>
      </c>
      <c r="H17" s="209"/>
      <c r="I17" s="50" t="str">
        <f>IF(F17="x",#REF!*$I$4,"-")</f>
        <v>-</v>
      </c>
      <c r="J17" s="50" t="str">
        <f>IF(F17="x",#REF!-I17,"-")</f>
        <v>-</v>
      </c>
    </row>
    <row r="18" spans="1:10" ht="35.450000000000003" customHeight="1" x14ac:dyDescent="0.2">
      <c r="A18" s="214" t="s">
        <v>253</v>
      </c>
      <c r="B18" s="215"/>
      <c r="C18" s="216"/>
      <c r="D18" s="48">
        <v>20203</v>
      </c>
      <c r="E18" s="59">
        <v>0.6</v>
      </c>
      <c r="F18" s="51"/>
      <c r="G18" s="208" t="s">
        <v>50</v>
      </c>
      <c r="H18" s="209"/>
      <c r="I18" s="50" t="str">
        <f>IF(F18="x",#REF!*$I$4,"-")</f>
        <v>-</v>
      </c>
      <c r="J18" s="50" t="str">
        <f>IF(F18="x",#REF!-I18,"-")</f>
        <v>-</v>
      </c>
    </row>
    <row r="19" spans="1:10" s="119" customFormat="1" ht="19.5" customHeight="1" x14ac:dyDescent="0.2">
      <c r="A19" s="214" t="s">
        <v>85</v>
      </c>
      <c r="B19" s="215"/>
      <c r="C19" s="216"/>
      <c r="D19" s="48">
        <v>20204</v>
      </c>
      <c r="E19" s="111">
        <v>6</v>
      </c>
      <c r="F19" s="51"/>
      <c r="G19" s="208" t="s">
        <v>50</v>
      </c>
      <c r="H19" s="209"/>
      <c r="I19" s="50" t="str">
        <f>IF(F19="x",#REF!*$I$4,"-")</f>
        <v>-</v>
      </c>
      <c r="J19" s="50" t="str">
        <f>IF(F19="x",#REF!-I19,"-")</f>
        <v>-</v>
      </c>
    </row>
    <row r="20" spans="1:10" ht="19.5" customHeight="1" x14ac:dyDescent="0.2">
      <c r="A20" s="214" t="s">
        <v>122</v>
      </c>
      <c r="B20" s="215"/>
      <c r="C20" s="216"/>
      <c r="D20" s="48">
        <v>20205</v>
      </c>
      <c r="E20" s="111">
        <v>0.5</v>
      </c>
      <c r="F20" s="51"/>
      <c r="G20" s="208" t="s">
        <v>50</v>
      </c>
      <c r="H20" s="209"/>
      <c r="I20" s="50" t="str">
        <f>IF(F20="x",#REF!*$I$4,"-")</f>
        <v>-</v>
      </c>
      <c r="J20" s="50" t="str">
        <f>IF(F20="x",#REF!-I20,"-")</f>
        <v>-</v>
      </c>
    </row>
    <row r="21" spans="1:10" ht="19.5" customHeight="1" x14ac:dyDescent="0.2">
      <c r="A21" s="214" t="s">
        <v>232</v>
      </c>
      <c r="B21" s="215"/>
      <c r="C21" s="216"/>
      <c r="D21" s="48">
        <v>20206</v>
      </c>
      <c r="E21" s="111">
        <v>6.5</v>
      </c>
      <c r="F21" s="51"/>
      <c r="G21" s="208" t="s">
        <v>50</v>
      </c>
      <c r="H21" s="209"/>
      <c r="I21" s="50" t="str">
        <f>IF(F21="x",#REF!*$I$4,"-")</f>
        <v>-</v>
      </c>
      <c r="J21" s="50" t="str">
        <f>IF(F21="x",#REF!-I21,"-")</f>
        <v>-</v>
      </c>
    </row>
    <row r="22" spans="1:10" ht="19.5" customHeight="1" x14ac:dyDescent="0.2">
      <c r="A22" s="214" t="s">
        <v>62</v>
      </c>
      <c r="B22" s="215"/>
      <c r="C22" s="216"/>
      <c r="D22" s="48">
        <v>20207</v>
      </c>
      <c r="E22" s="111">
        <v>0.7</v>
      </c>
      <c r="F22" s="51"/>
      <c r="G22" s="208" t="s">
        <v>50</v>
      </c>
      <c r="H22" s="209"/>
      <c r="I22" s="50" t="str">
        <f>IF(F22="x",#REF!*$I$4,"-")</f>
        <v>-</v>
      </c>
      <c r="J22" s="50" t="str">
        <f>IF(F22="x",#REF!-I22,"-")</f>
        <v>-</v>
      </c>
    </row>
    <row r="23" spans="1:10" ht="19.5" customHeight="1" x14ac:dyDescent="0.2">
      <c r="A23" s="214" t="s">
        <v>61</v>
      </c>
      <c r="B23" s="215"/>
      <c r="C23" s="216"/>
      <c r="D23" s="48">
        <v>20208</v>
      </c>
      <c r="E23" s="111">
        <v>0.7</v>
      </c>
      <c r="F23" s="51"/>
      <c r="G23" s="208" t="s">
        <v>50</v>
      </c>
      <c r="H23" s="209"/>
      <c r="I23" s="50" t="str">
        <f>IF(F23="x",#REF!*$I$4,"-")</f>
        <v>-</v>
      </c>
      <c r="J23" s="50" t="str">
        <f>IF(F23="x",#REF!-I23,"-")</f>
        <v>-</v>
      </c>
    </row>
    <row r="24" spans="1:10" ht="19.5" customHeight="1" x14ac:dyDescent="0.2">
      <c r="A24" s="214" t="s">
        <v>126</v>
      </c>
      <c r="B24" s="215"/>
      <c r="C24" s="216"/>
      <c r="D24" s="48">
        <v>20209</v>
      </c>
      <c r="E24" s="111">
        <v>5.6</v>
      </c>
      <c r="F24" s="51"/>
      <c r="G24" s="208" t="s">
        <v>50</v>
      </c>
      <c r="H24" s="209"/>
      <c r="I24" s="50" t="str">
        <f>IF(F24="x",#REF!*$I$4,"-")</f>
        <v>-</v>
      </c>
      <c r="J24" s="50" t="str">
        <f>IF(F24="x",#REF!-I24,"-")</f>
        <v>-</v>
      </c>
    </row>
    <row r="25" spans="1:10" ht="19.5" customHeight="1" x14ac:dyDescent="0.2">
      <c r="A25" s="214" t="s">
        <v>148</v>
      </c>
      <c r="B25" s="215"/>
      <c r="C25" s="216"/>
      <c r="D25" s="48">
        <v>20210</v>
      </c>
      <c r="E25" s="111">
        <v>5.8</v>
      </c>
      <c r="F25" s="51"/>
      <c r="G25" s="208" t="s">
        <v>50</v>
      </c>
      <c r="H25" s="209"/>
      <c r="I25" s="50" t="str">
        <f>IF(F25="x",#REF!*$I$4,"-")</f>
        <v>-</v>
      </c>
      <c r="J25" s="50" t="str">
        <f>IF(F25="x",#REF!-I25,"-")</f>
        <v>-</v>
      </c>
    </row>
    <row r="26" spans="1:10" ht="25.5" customHeight="1" x14ac:dyDescent="0.2">
      <c r="A26" s="214" t="s">
        <v>221</v>
      </c>
      <c r="B26" s="215"/>
      <c r="C26" s="216"/>
      <c r="D26" s="48">
        <v>20211</v>
      </c>
      <c r="E26" s="111">
        <v>3.8</v>
      </c>
      <c r="F26" s="51"/>
      <c r="G26" s="208" t="s">
        <v>50</v>
      </c>
      <c r="H26" s="209"/>
      <c r="I26" s="50" t="str">
        <f>IF(F26="x",#REF!*$I$4,"-")</f>
        <v>-</v>
      </c>
      <c r="J26" s="50" t="str">
        <f>IF(F26="x",#REF!-I26,"-")</f>
        <v>-</v>
      </c>
    </row>
    <row r="27" spans="1:10" ht="25.5" customHeight="1" x14ac:dyDescent="0.2">
      <c r="A27" s="214" t="s">
        <v>323</v>
      </c>
      <c r="B27" s="215"/>
      <c r="C27" s="216"/>
      <c r="D27" s="48">
        <v>20212</v>
      </c>
      <c r="E27" s="111">
        <v>3.8</v>
      </c>
      <c r="F27" s="51"/>
      <c r="G27" s="208" t="s">
        <v>50</v>
      </c>
      <c r="H27" s="209"/>
      <c r="I27" s="50" t="str">
        <f>IF(F27="x",#REF!*$I$4,"-")</f>
        <v>-</v>
      </c>
      <c r="J27" s="50" t="str">
        <f>IF(F27="x",#REF!-I27,"-")</f>
        <v>-</v>
      </c>
    </row>
    <row r="28" spans="1:10" ht="45" customHeight="1" x14ac:dyDescent="0.2">
      <c r="A28" s="214" t="s">
        <v>341</v>
      </c>
      <c r="B28" s="215"/>
      <c r="C28" s="216"/>
      <c r="D28" s="48">
        <v>20215</v>
      </c>
      <c r="E28" s="111">
        <v>0</v>
      </c>
      <c r="F28" s="51"/>
      <c r="G28" s="208" t="s">
        <v>50</v>
      </c>
      <c r="H28" s="209"/>
      <c r="I28" s="50" t="str">
        <f>IF(F28="x",#REF!*$I$4,"-")</f>
        <v>-</v>
      </c>
      <c r="J28" s="50" t="str">
        <f>IF(F28="x",#REF!-I28,"-")</f>
        <v>-</v>
      </c>
    </row>
    <row r="29" spans="1:10" ht="45" customHeight="1" x14ac:dyDescent="0.2">
      <c r="A29" s="214" t="s">
        <v>324</v>
      </c>
      <c r="B29" s="215"/>
      <c r="C29" s="216"/>
      <c r="D29" s="48">
        <v>20213</v>
      </c>
      <c r="E29" s="111">
        <v>0</v>
      </c>
      <c r="F29" s="51"/>
      <c r="G29" s="208" t="s">
        <v>50</v>
      </c>
      <c r="H29" s="209"/>
      <c r="I29" s="50" t="str">
        <f>IF(F29="x",#REF!*$I$4,"-")</f>
        <v>-</v>
      </c>
      <c r="J29" s="50" t="str">
        <f>IF(F29="x",#REF!-I29,"-")</f>
        <v>-</v>
      </c>
    </row>
    <row r="30" spans="1:10" ht="30.6" customHeight="1" x14ac:dyDescent="0.2">
      <c r="A30" s="214" t="s">
        <v>337</v>
      </c>
      <c r="B30" s="215"/>
      <c r="C30" s="216"/>
      <c r="D30" s="48">
        <v>20214</v>
      </c>
      <c r="E30" s="111">
        <v>0</v>
      </c>
      <c r="F30" s="60"/>
      <c r="G30" s="208" t="s">
        <v>50</v>
      </c>
      <c r="H30" s="209"/>
      <c r="I30" s="50" t="str">
        <f>IF(F30="x",#REF!*$I$4,"-")</f>
        <v>-</v>
      </c>
      <c r="J30" s="50" t="str">
        <f>IF(F30="x",#REF!-I30,"-")</f>
        <v>-</v>
      </c>
    </row>
    <row r="31" spans="1:10" ht="30.6" customHeight="1" x14ac:dyDescent="0.2">
      <c r="A31" s="214" t="s">
        <v>354</v>
      </c>
      <c r="B31" s="215"/>
      <c r="C31" s="216"/>
      <c r="D31" s="48">
        <v>20215</v>
      </c>
      <c r="E31" s="111">
        <v>0</v>
      </c>
      <c r="F31" s="60"/>
      <c r="G31" s="208" t="s">
        <v>50</v>
      </c>
      <c r="H31" s="209"/>
      <c r="I31" s="50" t="str">
        <f>IF(F31="x",#REF!*$I$4,"-")</f>
        <v>-</v>
      </c>
      <c r="J31" s="50" t="str">
        <f>IF(F31="x",#REF!-I31,"-")</f>
        <v>-</v>
      </c>
    </row>
    <row r="32" spans="1:10" ht="18.95" customHeight="1" x14ac:dyDescent="0.2">
      <c r="A32" s="294" t="s">
        <v>193</v>
      </c>
      <c r="B32" s="295"/>
      <c r="C32" s="296"/>
      <c r="D32" s="61"/>
      <c r="E32" s="62"/>
      <c r="F32" s="63"/>
      <c r="G32" s="56"/>
      <c r="H32" s="56"/>
      <c r="I32" s="57"/>
      <c r="J32" s="57"/>
    </row>
    <row r="33" spans="1:10" ht="19.5" customHeight="1" x14ac:dyDescent="0.2">
      <c r="A33" s="217" t="s">
        <v>299</v>
      </c>
      <c r="B33" s="218"/>
      <c r="C33" s="219"/>
      <c r="D33" s="8">
        <v>20401</v>
      </c>
      <c r="E33" s="111">
        <v>1.2</v>
      </c>
      <c r="F33" s="51"/>
      <c r="G33" s="208" t="s">
        <v>50</v>
      </c>
      <c r="H33" s="209"/>
      <c r="I33" s="50" t="str">
        <f>IF(F33="x",#REF!*$I$4,"-")</f>
        <v>-</v>
      </c>
      <c r="J33" s="50" t="str">
        <f>IF(F33="x",#REF!-I33,"-")</f>
        <v>-</v>
      </c>
    </row>
    <row r="34" spans="1:10" ht="19.5" customHeight="1" x14ac:dyDescent="0.2">
      <c r="A34" s="214" t="s">
        <v>233</v>
      </c>
      <c r="B34" s="215"/>
      <c r="C34" s="216"/>
      <c r="D34" s="8">
        <v>20402</v>
      </c>
      <c r="E34" s="111">
        <v>1</v>
      </c>
      <c r="F34" s="51"/>
      <c r="G34" s="208" t="s">
        <v>50</v>
      </c>
      <c r="H34" s="209"/>
      <c r="I34" s="50" t="str">
        <f>IF(F34="x",#REF!*$I$4,"-")</f>
        <v>-</v>
      </c>
      <c r="J34" s="50" t="str">
        <f>IF(F34="x",#REF!-I34,"-")</f>
        <v>-</v>
      </c>
    </row>
    <row r="35" spans="1:10" ht="19.5" customHeight="1" x14ac:dyDescent="0.2">
      <c r="A35" s="217" t="s">
        <v>190</v>
      </c>
      <c r="B35" s="218"/>
      <c r="C35" s="219"/>
      <c r="D35" s="8">
        <v>20403</v>
      </c>
      <c r="E35" s="111">
        <v>1</v>
      </c>
      <c r="F35" s="51"/>
      <c r="G35" s="208" t="s">
        <v>50</v>
      </c>
      <c r="H35" s="209"/>
      <c r="I35" s="50" t="str">
        <f>IF(F35="x",#REF!*$I$4,"-")</f>
        <v>-</v>
      </c>
      <c r="J35" s="50" t="str">
        <f>IF(F35="x",#REF!-I35,"-")</f>
        <v>-</v>
      </c>
    </row>
    <row r="36" spans="1:10" ht="19.5" customHeight="1" x14ac:dyDescent="0.2">
      <c r="A36" s="214" t="s">
        <v>67</v>
      </c>
      <c r="B36" s="215"/>
      <c r="C36" s="216"/>
      <c r="D36" s="8">
        <v>20404</v>
      </c>
      <c r="E36" s="111">
        <v>1.2</v>
      </c>
      <c r="F36" s="51"/>
      <c r="G36" s="208" t="s">
        <v>50</v>
      </c>
      <c r="H36" s="209"/>
      <c r="I36" s="50" t="str">
        <f>IF(F36="x",#REF!*$I$4,"-")</f>
        <v>-</v>
      </c>
      <c r="J36" s="50" t="str">
        <f>IF(F36="x",#REF!-I36,"-")</f>
        <v>-</v>
      </c>
    </row>
    <row r="37" spans="1:10" ht="19.5" customHeight="1" x14ac:dyDescent="0.2">
      <c r="A37" s="214" t="s">
        <v>244</v>
      </c>
      <c r="B37" s="215"/>
      <c r="C37" s="216"/>
      <c r="D37" s="8">
        <v>20405</v>
      </c>
      <c r="E37" s="59">
        <v>1.8</v>
      </c>
      <c r="F37" s="51"/>
      <c r="G37" s="208" t="s">
        <v>50</v>
      </c>
      <c r="H37" s="209"/>
      <c r="I37" s="50" t="str">
        <f>IF(F37="x",#REF!*$I$4,"-")</f>
        <v>-</v>
      </c>
      <c r="J37" s="50" t="str">
        <f>IF(F37="x",#REF!-I37,"-")</f>
        <v>-</v>
      </c>
    </row>
    <row r="38" spans="1:10" ht="19.5" customHeight="1" x14ac:dyDescent="0.2">
      <c r="A38" s="214" t="s">
        <v>123</v>
      </c>
      <c r="B38" s="215"/>
      <c r="C38" s="216"/>
      <c r="D38" s="8">
        <v>20406</v>
      </c>
      <c r="E38" s="111">
        <v>0</v>
      </c>
      <c r="F38" s="51"/>
      <c r="G38" s="208" t="s">
        <v>50</v>
      </c>
      <c r="H38" s="209"/>
      <c r="I38" s="50" t="str">
        <f>IF(F38="x",#REF!*$I$4,"-")</f>
        <v>-</v>
      </c>
      <c r="J38" s="50" t="str">
        <f>IF(F38="x",#REF!-I38,"-")</f>
        <v>-</v>
      </c>
    </row>
    <row r="39" spans="1:10" ht="19.5" customHeight="1" x14ac:dyDescent="0.2">
      <c r="A39" s="217" t="s">
        <v>297</v>
      </c>
      <c r="B39" s="218"/>
      <c r="C39" s="219"/>
      <c r="D39" s="8">
        <v>20407</v>
      </c>
      <c r="E39" s="111">
        <v>0</v>
      </c>
      <c r="F39" s="60"/>
      <c r="G39" s="208" t="s">
        <v>50</v>
      </c>
      <c r="H39" s="209"/>
      <c r="I39" s="50" t="str">
        <f>IF(F39="x",#REF!*$I$4,"-")</f>
        <v>-</v>
      </c>
      <c r="J39" s="50" t="str">
        <f>IF(F39="x",#REF!-I39,"-")</f>
        <v>-</v>
      </c>
    </row>
    <row r="40" spans="1:10" ht="25.5" customHeight="1" x14ac:dyDescent="0.2">
      <c r="A40" s="214" t="s">
        <v>298</v>
      </c>
      <c r="B40" s="215"/>
      <c r="C40" s="216"/>
      <c r="D40" s="8">
        <v>20408</v>
      </c>
      <c r="E40" s="111">
        <v>0</v>
      </c>
      <c r="F40" s="60"/>
      <c r="G40" s="208" t="s">
        <v>50</v>
      </c>
      <c r="H40" s="209"/>
      <c r="I40" s="50" t="str">
        <f>IF(F40="x",#REF!*$I$4,"-")</f>
        <v>-</v>
      </c>
      <c r="J40" s="50" t="str">
        <f>IF(F40="x",#REF!-I40,"-")</f>
        <v>-</v>
      </c>
    </row>
    <row r="41" spans="1:10" ht="25.5" customHeight="1" x14ac:dyDescent="0.2">
      <c r="A41" s="217" t="s">
        <v>301</v>
      </c>
      <c r="B41" s="218"/>
      <c r="C41" s="219"/>
      <c r="D41" s="8">
        <v>20409</v>
      </c>
      <c r="E41" s="111">
        <v>0</v>
      </c>
      <c r="F41" s="51"/>
      <c r="G41" s="208" t="s">
        <v>50</v>
      </c>
      <c r="H41" s="209"/>
      <c r="I41" s="50" t="str">
        <f>IF(F41="x",#REF!*$I$4,"-")</f>
        <v>-</v>
      </c>
      <c r="J41" s="50" t="str">
        <f>IF(F41="x",#REF!-I41,"-")</f>
        <v>-</v>
      </c>
    </row>
    <row r="42" spans="1:10" ht="25.5" customHeight="1" x14ac:dyDescent="0.2">
      <c r="A42" s="217" t="s">
        <v>302</v>
      </c>
      <c r="B42" s="218"/>
      <c r="C42" s="219"/>
      <c r="D42" s="168">
        <v>20410</v>
      </c>
      <c r="E42" s="110">
        <v>0</v>
      </c>
      <c r="F42" s="51"/>
      <c r="G42" s="208" t="s">
        <v>50</v>
      </c>
      <c r="H42" s="209"/>
      <c r="I42" s="50" t="str">
        <f>IF(F42="x",#REF!*$I$4,"-")</f>
        <v>-</v>
      </c>
      <c r="J42" s="50" t="str">
        <f>IF(F42="x",#REF!-I42,"-")</f>
        <v>-</v>
      </c>
    </row>
    <row r="43" spans="1:10" ht="18.95" customHeight="1" x14ac:dyDescent="0.2">
      <c r="A43" s="220" t="s">
        <v>192</v>
      </c>
      <c r="B43" s="221"/>
      <c r="C43" s="222"/>
      <c r="D43" s="52"/>
      <c r="E43" s="53"/>
      <c r="F43" s="55"/>
      <c r="G43" s="56"/>
      <c r="H43" s="56"/>
      <c r="I43" s="57"/>
      <c r="J43" s="57"/>
    </row>
    <row r="44" spans="1:10" ht="19.5" customHeight="1" x14ac:dyDescent="0.2">
      <c r="A44" s="217" t="s">
        <v>300</v>
      </c>
      <c r="B44" s="218"/>
      <c r="C44" s="219"/>
      <c r="D44" s="48">
        <v>20501</v>
      </c>
      <c r="E44" s="59">
        <v>6.5</v>
      </c>
      <c r="F44" s="60"/>
      <c r="G44" s="208" t="s">
        <v>50</v>
      </c>
      <c r="H44" s="209"/>
      <c r="I44" s="50" t="str">
        <f>IF(F44="x",#REF!*$I$4,"-")</f>
        <v>-</v>
      </c>
      <c r="J44" s="50" t="str">
        <f>IF(F44="x",#REF!-I44,"-")</f>
        <v>-</v>
      </c>
    </row>
    <row r="45" spans="1:10" ht="19.5" customHeight="1" x14ac:dyDescent="0.2">
      <c r="A45" s="220" t="s">
        <v>245</v>
      </c>
      <c r="B45" s="221"/>
      <c r="C45" s="222"/>
      <c r="D45" s="52"/>
      <c r="E45" s="53"/>
      <c r="F45" s="54"/>
      <c r="G45" s="306"/>
      <c r="H45" s="307"/>
      <c r="I45" s="57"/>
      <c r="J45" s="57"/>
    </row>
    <row r="46" spans="1:10" ht="19.5" customHeight="1" x14ac:dyDescent="0.2">
      <c r="A46" s="248" t="s">
        <v>247</v>
      </c>
      <c r="B46" s="249"/>
      <c r="C46" s="250"/>
      <c r="D46" s="141">
        <v>20601</v>
      </c>
      <c r="E46" s="142" t="s">
        <v>246</v>
      </c>
      <c r="F46" s="51"/>
      <c r="G46" s="292" t="s">
        <v>50</v>
      </c>
      <c r="H46" s="293"/>
      <c r="I46" s="50" t="str">
        <f>IF(F46="x",#REF!*$I$4,"-")</f>
        <v>-</v>
      </c>
      <c r="J46" s="50" t="str">
        <f>IF(F46="x",#REF!-I46,"-")</f>
        <v>-</v>
      </c>
    </row>
    <row r="47" spans="1:10" ht="19.5" customHeight="1" x14ac:dyDescent="0.2">
      <c r="A47" s="248" t="s">
        <v>248</v>
      </c>
      <c r="B47" s="249"/>
      <c r="C47" s="250"/>
      <c r="D47" s="141">
        <v>20602</v>
      </c>
      <c r="E47" s="142" t="s">
        <v>246</v>
      </c>
      <c r="F47" s="51"/>
      <c r="G47" s="292" t="s">
        <v>50</v>
      </c>
      <c r="H47" s="293"/>
      <c r="I47" s="50" t="str">
        <f>IF(F47="x",#REF!*$I$4,"-")</f>
        <v>-</v>
      </c>
      <c r="J47" s="50" t="str">
        <f>IF(F47="x",#REF!-I47,"-")</f>
        <v>-</v>
      </c>
    </row>
    <row r="48" spans="1:10" ht="19.5" customHeight="1" x14ac:dyDescent="0.2">
      <c r="A48" s="248" t="s">
        <v>249</v>
      </c>
      <c r="B48" s="249"/>
      <c r="C48" s="250"/>
      <c r="D48" s="141">
        <v>20603</v>
      </c>
      <c r="E48" s="142" t="s">
        <v>246</v>
      </c>
      <c r="F48" s="51"/>
      <c r="G48" s="292" t="s">
        <v>50</v>
      </c>
      <c r="H48" s="293"/>
      <c r="I48" s="50" t="str">
        <f>IF(F48="x",#REF!*$I$4,"-")</f>
        <v>-</v>
      </c>
      <c r="J48" s="50" t="str">
        <f>IF(F48="x",#REF!-I48,"-")</f>
        <v>-</v>
      </c>
    </row>
    <row r="49" spans="1:10" ht="19.5" customHeight="1" x14ac:dyDescent="0.2">
      <c r="A49" s="248" t="s">
        <v>250</v>
      </c>
      <c r="B49" s="249"/>
      <c r="C49" s="250"/>
      <c r="D49" s="141">
        <v>20604</v>
      </c>
      <c r="E49" s="142" t="s">
        <v>246</v>
      </c>
      <c r="F49" s="51"/>
      <c r="G49" s="292" t="s">
        <v>50</v>
      </c>
      <c r="H49" s="293"/>
      <c r="I49" s="50" t="str">
        <f>IF(F49="x",#REF!*$I$4,"-")</f>
        <v>-</v>
      </c>
      <c r="J49" s="50" t="str">
        <f>IF(F49="x",#REF!-I49,"-")</f>
        <v>-</v>
      </c>
    </row>
    <row r="50" spans="1:10" ht="19.5" customHeight="1" x14ac:dyDescent="0.2">
      <c r="A50" s="248" t="s">
        <v>260</v>
      </c>
      <c r="B50" s="249"/>
      <c r="C50" s="250"/>
      <c r="D50" s="141">
        <v>20605</v>
      </c>
      <c r="E50" s="142" t="s">
        <v>246</v>
      </c>
      <c r="F50" s="51"/>
      <c r="G50" s="292" t="s">
        <v>50</v>
      </c>
      <c r="H50" s="293"/>
      <c r="I50" s="50" t="str">
        <f>IF(F50="x",#REF!*$I$4,"-")</f>
        <v>-</v>
      </c>
      <c r="J50" s="50" t="str">
        <f>IF(F50="x",#REF!-I50,"-")</f>
        <v>-</v>
      </c>
    </row>
    <row r="51" spans="1:10" ht="19.5" customHeight="1" x14ac:dyDescent="0.2">
      <c r="A51" s="248" t="s">
        <v>261</v>
      </c>
      <c r="B51" s="249"/>
      <c r="C51" s="250"/>
      <c r="D51" s="141">
        <v>20606</v>
      </c>
      <c r="E51" s="142" t="s">
        <v>246</v>
      </c>
      <c r="F51" s="51"/>
      <c r="G51" s="292" t="s">
        <v>50</v>
      </c>
      <c r="H51" s="293"/>
      <c r="I51" s="50" t="str">
        <f>IF(F51="x",#REF!*$I$4,"-")</f>
        <v>-</v>
      </c>
      <c r="J51" s="50" t="str">
        <f>IF(F51="x",#REF!-I51,"-")</f>
        <v>-</v>
      </c>
    </row>
    <row r="52" spans="1:10" ht="19.5" customHeight="1" x14ac:dyDescent="0.2">
      <c r="A52" s="248" t="s">
        <v>262</v>
      </c>
      <c r="B52" s="249"/>
      <c r="C52" s="250"/>
      <c r="D52" s="141">
        <v>20607</v>
      </c>
      <c r="E52" s="142" t="s">
        <v>246</v>
      </c>
      <c r="F52" s="51"/>
      <c r="G52" s="292" t="s">
        <v>50</v>
      </c>
      <c r="H52" s="293"/>
      <c r="I52" s="50" t="str">
        <f>IF(F52="x",#REF!*$I$4,"-")</f>
        <v>-</v>
      </c>
      <c r="J52" s="50" t="str">
        <f>IF(F52="x",#REF!-I52,"-")</f>
        <v>-</v>
      </c>
    </row>
    <row r="53" spans="1:10" ht="19.5" customHeight="1" x14ac:dyDescent="0.2">
      <c r="A53" s="248" t="s">
        <v>263</v>
      </c>
      <c r="B53" s="249"/>
      <c r="C53" s="250"/>
      <c r="D53" s="141">
        <v>20608</v>
      </c>
      <c r="E53" s="142" t="s">
        <v>246</v>
      </c>
      <c r="F53" s="51"/>
      <c r="G53" s="292" t="s">
        <v>50</v>
      </c>
      <c r="H53" s="293"/>
      <c r="I53" s="50" t="str">
        <f>IF(F53="x",#REF!*$I$4,"-")</f>
        <v>-</v>
      </c>
      <c r="J53" s="50" t="str">
        <f>IF(F53="x",#REF!-I53,"-")</f>
        <v>-</v>
      </c>
    </row>
    <row r="54" spans="1:10" ht="19.5" customHeight="1" x14ac:dyDescent="0.2">
      <c r="A54" s="248" t="s">
        <v>264</v>
      </c>
      <c r="B54" s="249"/>
      <c r="C54" s="250"/>
      <c r="D54" s="141">
        <v>20609</v>
      </c>
      <c r="E54" s="142" t="s">
        <v>246</v>
      </c>
      <c r="F54" s="51"/>
      <c r="G54" s="292" t="s">
        <v>50</v>
      </c>
      <c r="H54" s="293"/>
      <c r="I54" s="50" t="str">
        <f>IF(F54="x",#REF!*$I$4,"-")</f>
        <v>-</v>
      </c>
      <c r="J54" s="50" t="str">
        <f>IF(F54="x",#REF!-I54,"-")</f>
        <v>-</v>
      </c>
    </row>
    <row r="55" spans="1:10" ht="19.5" customHeight="1" x14ac:dyDescent="0.2">
      <c r="A55" s="248" t="s">
        <v>265</v>
      </c>
      <c r="B55" s="249"/>
      <c r="C55" s="250"/>
      <c r="D55" s="141">
        <v>20610</v>
      </c>
      <c r="E55" s="142" t="s">
        <v>246</v>
      </c>
      <c r="F55" s="51"/>
      <c r="G55" s="292" t="s">
        <v>50</v>
      </c>
      <c r="H55" s="293"/>
      <c r="I55" s="50" t="str">
        <f>IF(F55="x",#REF!*$I$4,"-")</f>
        <v>-</v>
      </c>
      <c r="J55" s="50" t="str">
        <f>IF(F55="x",#REF!-I55,"-")</f>
        <v>-</v>
      </c>
    </row>
    <row r="56" spans="1:10" ht="19.5" customHeight="1" x14ac:dyDescent="0.2">
      <c r="A56" s="248" t="s">
        <v>266</v>
      </c>
      <c r="B56" s="249"/>
      <c r="C56" s="250"/>
      <c r="D56" s="141">
        <v>20611</v>
      </c>
      <c r="E56" s="142" t="s">
        <v>246</v>
      </c>
      <c r="F56" s="51"/>
      <c r="G56" s="292" t="s">
        <v>50</v>
      </c>
      <c r="H56" s="293"/>
      <c r="I56" s="50" t="str">
        <f>IF(F56="x",#REF!*$I$4,"-")</f>
        <v>-</v>
      </c>
      <c r="J56" s="50" t="str">
        <f>IF(F56="x",#REF!-I56,"-")</f>
        <v>-</v>
      </c>
    </row>
    <row r="57" spans="1:10" ht="19.5" customHeight="1" x14ac:dyDescent="0.2">
      <c r="A57" s="248" t="s">
        <v>295</v>
      </c>
      <c r="B57" s="249"/>
      <c r="C57" s="250"/>
      <c r="D57" s="141">
        <v>20612</v>
      </c>
      <c r="E57" s="142" t="s">
        <v>246</v>
      </c>
      <c r="F57" s="51"/>
      <c r="G57" s="292" t="s">
        <v>50</v>
      </c>
      <c r="H57" s="293"/>
      <c r="I57" s="50" t="str">
        <f>IF(F57="x",#REF!*$I$4,"-")</f>
        <v>-</v>
      </c>
      <c r="J57" s="50" t="str">
        <f>IF(F57="x",#REF!-I57,"-")</f>
        <v>-</v>
      </c>
    </row>
    <row r="58" spans="1:10" ht="18.95" customHeight="1" x14ac:dyDescent="0.2">
      <c r="A58" s="220" t="s">
        <v>2</v>
      </c>
      <c r="B58" s="221"/>
      <c r="C58" s="222"/>
      <c r="D58" s="52"/>
      <c r="E58" s="53"/>
      <c r="F58" s="55"/>
      <c r="G58" s="56"/>
      <c r="H58" s="56"/>
      <c r="I58" s="57"/>
      <c r="J58" s="57"/>
    </row>
    <row r="59" spans="1:10" ht="19.5" customHeight="1" x14ac:dyDescent="0.2">
      <c r="A59" s="214" t="s">
        <v>34</v>
      </c>
      <c r="B59" s="215"/>
      <c r="C59" s="216"/>
      <c r="D59" s="48">
        <v>20701</v>
      </c>
      <c r="E59" s="59">
        <v>0</v>
      </c>
      <c r="F59" s="64"/>
      <c r="G59" s="292" t="s">
        <v>50</v>
      </c>
      <c r="H59" s="293"/>
      <c r="I59" s="50" t="str">
        <f>IF(F59="x",#REF!*$I$4,"-")</f>
        <v>-</v>
      </c>
      <c r="J59" s="50" t="str">
        <f>IF(F59="x",#REF!-I59,"-")</f>
        <v>-</v>
      </c>
    </row>
    <row r="60" spans="1:10" ht="19.5" customHeight="1" x14ac:dyDescent="0.2">
      <c r="A60" s="214" t="s">
        <v>35</v>
      </c>
      <c r="B60" s="215"/>
      <c r="C60" s="216"/>
      <c r="D60" s="48">
        <v>20702</v>
      </c>
      <c r="E60" s="59">
        <v>0</v>
      </c>
      <c r="F60" s="64"/>
      <c r="G60" s="292" t="s">
        <v>50</v>
      </c>
      <c r="H60" s="293"/>
      <c r="I60" s="50" t="str">
        <f>IF(F60="x",#REF!*$I$4,"-")</f>
        <v>-</v>
      </c>
      <c r="J60" s="50" t="str">
        <f>IF(F60="x",#REF!-I60,"-")</f>
        <v>-</v>
      </c>
    </row>
    <row r="61" spans="1:10" ht="19.5" customHeight="1" x14ac:dyDescent="0.2">
      <c r="A61" s="214" t="s">
        <v>36</v>
      </c>
      <c r="B61" s="215"/>
      <c r="C61" s="216"/>
      <c r="D61" s="48">
        <v>20703</v>
      </c>
      <c r="E61" s="59">
        <v>0</v>
      </c>
      <c r="F61" s="64"/>
      <c r="G61" s="292" t="s">
        <v>50</v>
      </c>
      <c r="H61" s="293"/>
      <c r="I61" s="50" t="str">
        <f>IF(F61="x",#REF!*$I$4,"-")</f>
        <v>-</v>
      </c>
      <c r="J61" s="50" t="str">
        <f>IF(F61="x",#REF!-I61,"-")</f>
        <v>-</v>
      </c>
    </row>
    <row r="62" spans="1:10" ht="18.95" customHeight="1" x14ac:dyDescent="0.2">
      <c r="A62" s="247" t="s">
        <v>3</v>
      </c>
      <c r="B62" s="247"/>
      <c r="C62" s="247"/>
      <c r="D62" s="56"/>
      <c r="E62" s="56"/>
      <c r="F62" s="56"/>
      <c r="G62" s="56"/>
      <c r="H62" s="56"/>
      <c r="I62" s="57"/>
      <c r="J62" s="57"/>
    </row>
    <row r="63" spans="1:10" ht="19.5" customHeight="1" x14ac:dyDescent="0.2">
      <c r="A63" s="214" t="s">
        <v>29</v>
      </c>
      <c r="B63" s="215"/>
      <c r="C63" s="216"/>
      <c r="D63" s="41">
        <v>20801</v>
      </c>
      <c r="E63" s="42">
        <v>0</v>
      </c>
      <c r="F63" s="64"/>
      <c r="G63" s="292" t="s">
        <v>50</v>
      </c>
      <c r="H63" s="293"/>
      <c r="I63" s="50" t="str">
        <f>IF(F63="x",#REF!*$I$4,"-")</f>
        <v>-</v>
      </c>
      <c r="J63" s="50" t="str">
        <f>IF(F63="x",#REF!-I63,"-")</f>
        <v>-</v>
      </c>
    </row>
    <row r="64" spans="1:10" ht="19.5" customHeight="1" x14ac:dyDescent="0.2">
      <c r="A64" s="214" t="s">
        <v>30</v>
      </c>
      <c r="B64" s="215"/>
      <c r="C64" s="216"/>
      <c r="D64" s="41">
        <v>20802</v>
      </c>
      <c r="E64" s="42">
        <v>0</v>
      </c>
      <c r="F64" s="64"/>
      <c r="G64" s="292" t="s">
        <v>50</v>
      </c>
      <c r="H64" s="293"/>
      <c r="I64" s="50" t="str">
        <f>IF(F64="x",#REF!*$I$4,"-")</f>
        <v>-</v>
      </c>
      <c r="J64" s="50" t="str">
        <f>IF(F64="x",#REF!-I64,"-")</f>
        <v>-</v>
      </c>
    </row>
    <row r="65" spans="1:10" ht="19.5" customHeight="1" x14ac:dyDescent="0.2">
      <c r="A65" s="214" t="s">
        <v>31</v>
      </c>
      <c r="B65" s="215"/>
      <c r="C65" s="216"/>
      <c r="D65" s="41">
        <v>20803</v>
      </c>
      <c r="E65" s="42">
        <v>0</v>
      </c>
      <c r="F65" s="64"/>
      <c r="G65" s="292" t="s">
        <v>50</v>
      </c>
      <c r="H65" s="293"/>
      <c r="I65" s="50" t="str">
        <f>IF(F65="x",#REF!*$I$4,"-")</f>
        <v>-</v>
      </c>
      <c r="J65" s="50" t="str">
        <f>IF(F65="x",#REF!-I65,"-")</f>
        <v>-</v>
      </c>
    </row>
    <row r="66" spans="1:10" ht="19.5" customHeight="1" x14ac:dyDescent="0.2">
      <c r="A66" s="214" t="s">
        <v>32</v>
      </c>
      <c r="B66" s="215"/>
      <c r="C66" s="216"/>
      <c r="D66" s="41">
        <v>20804</v>
      </c>
      <c r="E66" s="42">
        <v>0</v>
      </c>
      <c r="F66" s="64"/>
      <c r="G66" s="292" t="s">
        <v>50</v>
      </c>
      <c r="H66" s="293"/>
      <c r="I66" s="50" t="str">
        <f>IF(F66="x",#REF!*$I$4,"-")</f>
        <v>-</v>
      </c>
      <c r="J66" s="50" t="str">
        <f>IF(F66="x",#REF!-I66,"-")</f>
        <v>-</v>
      </c>
    </row>
    <row r="67" spans="1:10" ht="19.5" customHeight="1" x14ac:dyDescent="0.2">
      <c r="A67" s="214" t="s">
        <v>33</v>
      </c>
      <c r="B67" s="215"/>
      <c r="C67" s="216"/>
      <c r="D67" s="41">
        <v>20805</v>
      </c>
      <c r="E67" s="42">
        <v>0</v>
      </c>
      <c r="F67" s="64"/>
      <c r="G67" s="292" t="s">
        <v>50</v>
      </c>
      <c r="H67" s="293"/>
      <c r="I67" s="50" t="str">
        <f>IF(F67="x",#REF!*$I$4,"-")</f>
        <v>-</v>
      </c>
      <c r="J67" s="50" t="str">
        <f>IF(F67="x",#REF!-I67,"-")</f>
        <v>-</v>
      </c>
    </row>
    <row r="68" spans="1:10" ht="19.5" customHeight="1" x14ac:dyDescent="0.2">
      <c r="A68" s="214" t="s">
        <v>144</v>
      </c>
      <c r="B68" s="215"/>
      <c r="C68" s="216"/>
      <c r="D68" s="41">
        <v>20806</v>
      </c>
      <c r="E68" s="42">
        <v>0</v>
      </c>
      <c r="F68" s="64"/>
      <c r="G68" s="292" t="s">
        <v>50</v>
      </c>
      <c r="H68" s="293"/>
      <c r="I68" s="50" t="str">
        <f>IF(F68="x",#REF!*$I$4,"-")</f>
        <v>-</v>
      </c>
      <c r="J68" s="50" t="str">
        <f>IF(F68="x",#REF!-I68,"-")</f>
        <v>-</v>
      </c>
    </row>
    <row r="69" spans="1:10" ht="19.5" customHeight="1" x14ac:dyDescent="0.2">
      <c r="A69" s="214" t="s">
        <v>145</v>
      </c>
      <c r="B69" s="215"/>
      <c r="C69" s="216"/>
      <c r="D69" s="41">
        <v>20807</v>
      </c>
      <c r="E69" s="42" t="s">
        <v>146</v>
      </c>
      <c r="F69" s="64"/>
      <c r="G69" s="292" t="s">
        <v>50</v>
      </c>
      <c r="H69" s="293"/>
      <c r="I69" s="50" t="str">
        <f>IF(F69="x",#REF!*$I$4,"-")</f>
        <v>-</v>
      </c>
      <c r="J69" s="50" t="str">
        <f>IF(F69="x",#REF!-I69,"-")</f>
        <v>-</v>
      </c>
    </row>
    <row r="70" spans="1:10" ht="19.5" customHeight="1" x14ac:dyDescent="0.2">
      <c r="A70" s="214" t="s">
        <v>147</v>
      </c>
      <c r="B70" s="215"/>
      <c r="C70" s="216"/>
      <c r="D70" s="41">
        <v>20808</v>
      </c>
      <c r="E70" s="42">
        <v>0</v>
      </c>
      <c r="F70" s="64"/>
      <c r="G70" s="292" t="s">
        <v>50</v>
      </c>
      <c r="H70" s="293"/>
      <c r="I70" s="50" t="str">
        <f>IF(F70="x",#REF!*$I$4,"-")</f>
        <v>-</v>
      </c>
      <c r="J70" s="50" t="str">
        <f>IF(F70="x",#REF!-I70,"-")</f>
        <v>-</v>
      </c>
    </row>
    <row r="71" spans="1:10" ht="19.5" customHeight="1" x14ac:dyDescent="0.2">
      <c r="A71" s="214" t="s">
        <v>351</v>
      </c>
      <c r="B71" s="215"/>
      <c r="C71" s="216"/>
      <c r="D71" s="41">
        <v>20809</v>
      </c>
      <c r="E71" s="42">
        <v>0</v>
      </c>
      <c r="F71" s="64"/>
      <c r="G71" s="292" t="s">
        <v>50</v>
      </c>
      <c r="H71" s="293"/>
      <c r="I71" s="50"/>
      <c r="J71" s="50"/>
    </row>
    <row r="72" spans="1:10" ht="19.5" customHeight="1" x14ac:dyDescent="0.2">
      <c r="A72" s="214" t="s">
        <v>352</v>
      </c>
      <c r="B72" s="215"/>
      <c r="C72" s="216"/>
      <c r="D72" s="41">
        <v>20810</v>
      </c>
      <c r="E72" s="42">
        <v>0</v>
      </c>
      <c r="F72" s="64"/>
      <c r="G72" s="292" t="s">
        <v>50</v>
      </c>
      <c r="H72" s="293"/>
      <c r="I72" s="50"/>
      <c r="J72" s="50"/>
    </row>
    <row r="73" spans="1:10" ht="19.5" customHeight="1" x14ac:dyDescent="0.2">
      <c r="A73" s="214" t="s">
        <v>353</v>
      </c>
      <c r="B73" s="215"/>
      <c r="C73" s="216"/>
      <c r="D73" s="41">
        <v>20811</v>
      </c>
      <c r="E73" s="42">
        <v>0</v>
      </c>
      <c r="F73" s="64"/>
      <c r="G73" s="292" t="s">
        <v>50</v>
      </c>
      <c r="H73" s="293"/>
      <c r="I73" s="50"/>
      <c r="J73" s="50"/>
    </row>
    <row r="74" spans="1:10" s="65" customFormat="1" ht="45" customHeight="1" x14ac:dyDescent="0.2">
      <c r="A74" s="251" t="s">
        <v>243</v>
      </c>
      <c r="B74" s="251"/>
      <c r="C74" s="251"/>
      <c r="D74" s="41">
        <v>20812</v>
      </c>
      <c r="E74" s="59">
        <v>0</v>
      </c>
      <c r="F74" s="64"/>
      <c r="G74" s="292" t="s">
        <v>50</v>
      </c>
      <c r="H74" s="293"/>
      <c r="I74" s="50" t="str">
        <f>IF(F74="x",#REF!*$I$4,"-")</f>
        <v>-</v>
      </c>
      <c r="J74" s="50" t="str">
        <f>IF(F74="x",#REF!-I74,"-")</f>
        <v>-</v>
      </c>
    </row>
    <row r="75" spans="1:10" ht="18.95" customHeight="1" x14ac:dyDescent="0.2">
      <c r="A75" s="220" t="s">
        <v>328</v>
      </c>
      <c r="B75" s="221"/>
      <c r="C75" s="222"/>
      <c r="D75" s="52"/>
      <c r="E75" s="53"/>
      <c r="F75" s="55"/>
      <c r="G75" s="220"/>
      <c r="H75" s="297"/>
      <c r="I75" s="57"/>
      <c r="J75" s="57"/>
    </row>
    <row r="76" spans="1:10" s="65" customFormat="1" ht="19.5" customHeight="1" x14ac:dyDescent="0.2">
      <c r="A76" s="223" t="s">
        <v>226</v>
      </c>
      <c r="B76" s="224"/>
      <c r="C76" s="225"/>
      <c r="D76" s="8">
        <v>20901</v>
      </c>
      <c r="E76" s="111">
        <v>0</v>
      </c>
      <c r="F76" s="51"/>
      <c r="G76" s="308" t="s">
        <v>52</v>
      </c>
      <c r="H76" s="309"/>
      <c r="I76" s="50" t="str">
        <f>IF(F76="x",#REF!*$I$4,"-")</f>
        <v>-</v>
      </c>
      <c r="J76" s="50" t="str">
        <f>IF(F76="x",#REF!-I76,"-")</f>
        <v>-</v>
      </c>
    </row>
    <row r="77" spans="1:10" s="65" customFormat="1" ht="19.5" customHeight="1" x14ac:dyDescent="0.2">
      <c r="A77" s="223" t="s">
        <v>1</v>
      </c>
      <c r="B77" s="224"/>
      <c r="C77" s="225"/>
      <c r="D77" s="8">
        <v>20903</v>
      </c>
      <c r="E77" s="111">
        <v>0</v>
      </c>
      <c r="F77" s="51"/>
      <c r="G77" s="292" t="s">
        <v>50</v>
      </c>
      <c r="H77" s="293"/>
      <c r="I77" s="50" t="str">
        <f>IF(F77="x",#REF!*$I$4,"-")</f>
        <v>-</v>
      </c>
      <c r="J77" s="50" t="str">
        <f>IF(F77="x",#REF!-I77,"-")</f>
        <v>-</v>
      </c>
    </row>
    <row r="78" spans="1:10" s="65" customFormat="1" ht="27.95" customHeight="1" x14ac:dyDescent="0.2">
      <c r="A78" s="223" t="s">
        <v>344</v>
      </c>
      <c r="B78" s="224"/>
      <c r="C78" s="225"/>
      <c r="D78" s="8">
        <v>20904</v>
      </c>
      <c r="E78" s="111">
        <v>0</v>
      </c>
      <c r="F78" s="51"/>
      <c r="G78" s="298" t="s">
        <v>329</v>
      </c>
      <c r="H78" s="299"/>
      <c r="I78" s="158"/>
      <c r="J78" s="158"/>
    </row>
    <row r="79" spans="1:10" ht="18.95" customHeight="1" x14ac:dyDescent="0.2">
      <c r="A79" s="220" t="s">
        <v>174</v>
      </c>
      <c r="B79" s="221"/>
      <c r="C79" s="222"/>
      <c r="D79" s="52"/>
      <c r="E79" s="53"/>
      <c r="F79" s="55"/>
      <c r="G79" s="220"/>
      <c r="H79" s="297"/>
      <c r="I79" s="57"/>
      <c r="J79" s="57"/>
    </row>
    <row r="80" spans="1:10" s="86" customFormat="1" ht="19.5" customHeight="1" x14ac:dyDescent="0.2">
      <c r="A80" s="223" t="s">
        <v>230</v>
      </c>
      <c r="B80" s="224"/>
      <c r="C80" s="225"/>
      <c r="D80" s="41" t="s">
        <v>231</v>
      </c>
      <c r="E80" s="59">
        <v>0</v>
      </c>
      <c r="F80" s="60"/>
      <c r="G80" s="308" t="s">
        <v>52</v>
      </c>
      <c r="H80" s="309"/>
      <c r="I80" s="50" t="str">
        <f>IF(F80="x",#REF!*$I$4,"-")</f>
        <v>-</v>
      </c>
      <c r="J80" s="50" t="str">
        <f>IF(F80="x",#REF!-I80,"-")</f>
        <v>-</v>
      </c>
    </row>
    <row r="81" spans="1:10" s="86" customFormat="1" ht="19.5" customHeight="1" x14ac:dyDescent="0.2">
      <c r="A81" s="223" t="s">
        <v>175</v>
      </c>
      <c r="B81" s="224"/>
      <c r="C81" s="225"/>
      <c r="D81" s="41">
        <v>21001</v>
      </c>
      <c r="E81" s="59">
        <v>0</v>
      </c>
      <c r="F81" s="60"/>
      <c r="G81" s="292" t="s">
        <v>50</v>
      </c>
      <c r="H81" s="293"/>
      <c r="I81" s="50" t="str">
        <f>IF(F81="x",#REF!*$I$4,"-")</f>
        <v>-</v>
      </c>
      <c r="J81" s="50" t="str">
        <f>IF(F81="x",#REF!-I81,"-")</f>
        <v>-</v>
      </c>
    </row>
    <row r="82" spans="1:10" s="86" customFormat="1" ht="19.5" customHeight="1" x14ac:dyDescent="0.2">
      <c r="A82" s="223" t="s">
        <v>176</v>
      </c>
      <c r="B82" s="224"/>
      <c r="C82" s="225"/>
      <c r="D82" s="41">
        <v>21002</v>
      </c>
      <c r="E82" s="59">
        <v>0</v>
      </c>
      <c r="F82" s="60"/>
      <c r="G82" s="292" t="s">
        <v>50</v>
      </c>
      <c r="H82" s="293"/>
      <c r="I82" s="50" t="str">
        <f>IF(F82="x",#REF!*$I$4,"-")</f>
        <v>-</v>
      </c>
      <c r="J82" s="50" t="str">
        <f>IF(F82="x",#REF!-I82,"-")</f>
        <v>-</v>
      </c>
    </row>
    <row r="83" spans="1:10" s="86" customFormat="1" ht="19.5" customHeight="1" x14ac:dyDescent="0.2">
      <c r="A83" s="223" t="s">
        <v>177</v>
      </c>
      <c r="B83" s="224"/>
      <c r="C83" s="225"/>
      <c r="D83" s="41">
        <v>21003</v>
      </c>
      <c r="E83" s="59">
        <v>0</v>
      </c>
      <c r="F83" s="60"/>
      <c r="G83" s="292" t="s">
        <v>50</v>
      </c>
      <c r="H83" s="293"/>
      <c r="I83" s="50" t="str">
        <f>IF(F83="x",#REF!*$I$4,"-")</f>
        <v>-</v>
      </c>
      <c r="J83" s="50" t="str">
        <f>IF(F83="x",#REF!-I83,"-")</f>
        <v>-</v>
      </c>
    </row>
    <row r="84" spans="1:10" s="86" customFormat="1" ht="19.5" customHeight="1" x14ac:dyDescent="0.2">
      <c r="A84" s="223" t="s">
        <v>178</v>
      </c>
      <c r="B84" s="224"/>
      <c r="C84" s="225"/>
      <c r="D84" s="41">
        <v>21004</v>
      </c>
      <c r="E84" s="59">
        <v>0</v>
      </c>
      <c r="F84" s="60"/>
      <c r="G84" s="292" t="s">
        <v>50</v>
      </c>
      <c r="H84" s="293"/>
      <c r="I84" s="50" t="str">
        <f>IF(F84="x",#REF!*$I$4,"-")</f>
        <v>-</v>
      </c>
      <c r="J84" s="50" t="str">
        <f>IF(F84="x",#REF!-I84,"-")</f>
        <v>-</v>
      </c>
    </row>
    <row r="85" spans="1:10" s="86" customFormat="1" ht="19.5" customHeight="1" x14ac:dyDescent="0.2">
      <c r="A85" s="223" t="s">
        <v>179</v>
      </c>
      <c r="B85" s="224"/>
      <c r="C85" s="225"/>
      <c r="D85" s="41">
        <v>21005</v>
      </c>
      <c r="E85" s="59">
        <v>0</v>
      </c>
      <c r="F85" s="60"/>
      <c r="G85" s="292" t="s">
        <v>50</v>
      </c>
      <c r="H85" s="293"/>
      <c r="I85" s="50" t="str">
        <f>IF(F85="x",#REF!*$I$4,"-")</f>
        <v>-</v>
      </c>
      <c r="J85" s="50" t="str">
        <f>IF(F85="x",#REF!-I85,"-")</f>
        <v>-</v>
      </c>
    </row>
    <row r="86" spans="1:10" s="86" customFormat="1" ht="19.5" customHeight="1" x14ac:dyDescent="0.2">
      <c r="A86" s="223" t="s">
        <v>180</v>
      </c>
      <c r="B86" s="224"/>
      <c r="C86" s="225"/>
      <c r="D86" s="41">
        <v>21006</v>
      </c>
      <c r="E86" s="59">
        <v>0</v>
      </c>
      <c r="F86" s="60"/>
      <c r="G86" s="292" t="s">
        <v>50</v>
      </c>
      <c r="H86" s="293"/>
      <c r="I86" s="50" t="str">
        <f>IF(F86="x",#REF!*$I$4,"-")</f>
        <v>-</v>
      </c>
      <c r="J86" s="50" t="str">
        <f>IF(F86="x",#REF!-I86,"-")</f>
        <v>-</v>
      </c>
    </row>
    <row r="87" spans="1:10" s="86" customFormat="1" ht="19.5" customHeight="1" x14ac:dyDescent="0.2">
      <c r="A87" s="223" t="s">
        <v>181</v>
      </c>
      <c r="B87" s="224"/>
      <c r="C87" s="225"/>
      <c r="D87" s="41">
        <v>21007</v>
      </c>
      <c r="E87" s="59">
        <v>0</v>
      </c>
      <c r="F87" s="60"/>
      <c r="G87" s="292" t="s">
        <v>50</v>
      </c>
      <c r="H87" s="293"/>
      <c r="I87" s="50" t="str">
        <f>IF(F87="x",#REF!*$I$4,"-")</f>
        <v>-</v>
      </c>
      <c r="J87" s="50" t="str">
        <f>IF(F87="x",#REF!-I87,"-")</f>
        <v>-</v>
      </c>
    </row>
    <row r="88" spans="1:10" s="86" customFormat="1" ht="19.5" customHeight="1" x14ac:dyDescent="0.2">
      <c r="A88" s="223" t="s">
        <v>182</v>
      </c>
      <c r="B88" s="224"/>
      <c r="C88" s="225"/>
      <c r="D88" s="41">
        <v>21008</v>
      </c>
      <c r="E88" s="59">
        <v>0</v>
      </c>
      <c r="F88" s="60"/>
      <c r="G88" s="292" t="s">
        <v>50</v>
      </c>
      <c r="H88" s="293"/>
      <c r="I88" s="50" t="str">
        <f>IF(F88="x",#REF!*$I$4,"-")</f>
        <v>-</v>
      </c>
      <c r="J88" s="50" t="str">
        <f>IF(F88="x",#REF!-I88,"-")</f>
        <v>-</v>
      </c>
    </row>
    <row r="89" spans="1:10" s="86" customFormat="1" ht="19.5" customHeight="1" x14ac:dyDescent="0.2">
      <c r="A89" s="223" t="s">
        <v>183</v>
      </c>
      <c r="B89" s="224"/>
      <c r="C89" s="225"/>
      <c r="D89" s="41">
        <v>21009</v>
      </c>
      <c r="E89" s="42">
        <v>0</v>
      </c>
      <c r="F89" s="60"/>
      <c r="G89" s="292" t="s">
        <v>50</v>
      </c>
      <c r="H89" s="293"/>
      <c r="I89" s="50" t="str">
        <f>IF(F89="x",#REF!*$I$4,"-")</f>
        <v>-</v>
      </c>
      <c r="J89" s="50" t="str">
        <f>IF(F89="x",#REF!-I89,"-")</f>
        <v>-</v>
      </c>
    </row>
    <row r="90" spans="1:10" s="86" customFormat="1" ht="19.5" customHeight="1" x14ac:dyDescent="0.2">
      <c r="A90" s="223" t="s">
        <v>184</v>
      </c>
      <c r="B90" s="224"/>
      <c r="C90" s="225"/>
      <c r="D90" s="41">
        <v>21010</v>
      </c>
      <c r="E90" s="42">
        <v>0</v>
      </c>
      <c r="F90" s="60"/>
      <c r="G90" s="292" t="s">
        <v>50</v>
      </c>
      <c r="H90" s="293"/>
      <c r="I90" s="50" t="str">
        <f>IF(F90="x",#REF!*$I$4,"-")</f>
        <v>-</v>
      </c>
      <c r="J90" s="50" t="str">
        <f>IF(F90="x",#REF!-I90,"-")</f>
        <v>-</v>
      </c>
    </row>
    <row r="91" spans="1:10" s="86" customFormat="1" ht="25.5" customHeight="1" x14ac:dyDescent="0.2">
      <c r="A91" s="223" t="s">
        <v>191</v>
      </c>
      <c r="B91" s="224"/>
      <c r="C91" s="225"/>
      <c r="D91" s="41">
        <v>21011</v>
      </c>
      <c r="E91" s="42">
        <v>0</v>
      </c>
      <c r="F91" s="60"/>
      <c r="G91" s="292" t="s">
        <v>50</v>
      </c>
      <c r="H91" s="293"/>
      <c r="I91" s="50" t="str">
        <f>IF(F91="x",#REF!*$I$4,"-")</f>
        <v>-</v>
      </c>
      <c r="J91" s="50" t="str">
        <f>IF(F91="x",#REF!-I91,"-")</f>
        <v>-</v>
      </c>
    </row>
    <row r="92" spans="1:10" s="65" customFormat="1" ht="18.95" customHeight="1" x14ac:dyDescent="0.2">
      <c r="A92" s="252" t="s">
        <v>161</v>
      </c>
      <c r="B92" s="253"/>
      <c r="C92" s="254"/>
      <c r="D92" s="66"/>
      <c r="E92" s="67"/>
      <c r="F92" s="68"/>
      <c r="G92" s="300"/>
      <c r="H92" s="301"/>
      <c r="I92" s="68"/>
      <c r="J92" s="68"/>
    </row>
    <row r="93" spans="1:10" ht="19.5" customHeight="1" x14ac:dyDescent="0.2">
      <c r="A93" s="260"/>
      <c r="B93" s="261"/>
      <c r="C93" s="262"/>
      <c r="D93" s="69"/>
      <c r="E93" s="70"/>
      <c r="F93" s="51"/>
      <c r="G93" s="302"/>
      <c r="H93" s="303"/>
      <c r="I93" s="51"/>
      <c r="J93" s="51"/>
    </row>
    <row r="94" spans="1:10" s="65" customFormat="1" ht="30.75" customHeight="1" x14ac:dyDescent="0.2">
      <c r="A94" s="220" t="s">
        <v>84</v>
      </c>
      <c r="B94" s="221"/>
      <c r="C94" s="222"/>
      <c r="D94" s="72" t="s">
        <v>38</v>
      </c>
      <c r="E94" s="73">
        <f ca="1">SUMIF($F11:$G93,"x",E11:E93)</f>
        <v>0</v>
      </c>
      <c r="F94" s="90"/>
      <c r="G94" s="304"/>
      <c r="H94" s="305"/>
      <c r="I94" s="71">
        <f ca="1">SUMIF($F11:$G93,"x",I11:I93)</f>
        <v>0</v>
      </c>
      <c r="J94" s="71">
        <f ca="1">SUMIF($F11:$G93,"x",J11:J93)</f>
        <v>0</v>
      </c>
    </row>
    <row r="95" spans="1:10" ht="49.9" customHeight="1" x14ac:dyDescent="0.2">
      <c r="A95" s="258" t="s">
        <v>185</v>
      </c>
      <c r="B95" s="259"/>
      <c r="C95" s="259"/>
      <c r="D95" s="43"/>
      <c r="E95" s="74"/>
      <c r="F95" s="74"/>
      <c r="G95" s="74"/>
      <c r="H95" s="74"/>
      <c r="I95" s="74"/>
      <c r="J95" s="74"/>
    </row>
    <row r="96" spans="1:10" ht="33" customHeight="1" x14ac:dyDescent="0.2">
      <c r="A96" s="276" t="s">
        <v>170</v>
      </c>
      <c r="B96" s="277"/>
      <c r="C96" s="277" t="s">
        <v>171</v>
      </c>
      <c r="D96" s="277"/>
      <c r="E96" s="78" t="s">
        <v>167</v>
      </c>
      <c r="F96" s="80" t="s">
        <v>164</v>
      </c>
      <c r="G96" s="79"/>
      <c r="H96" s="79"/>
      <c r="I96" s="79"/>
      <c r="J96" s="80"/>
    </row>
    <row r="97" spans="1:10" ht="33" hidden="1" customHeight="1" outlineLevel="1" x14ac:dyDescent="0.2">
      <c r="A97" s="273" t="s">
        <v>162</v>
      </c>
      <c r="B97" s="274"/>
      <c r="C97" s="275" t="s">
        <v>163</v>
      </c>
      <c r="D97" s="275"/>
      <c r="E97" s="175" t="s">
        <v>237</v>
      </c>
      <c r="F97" s="75"/>
      <c r="G97" s="75"/>
      <c r="H97" s="75"/>
      <c r="I97" s="75"/>
      <c r="J97" s="76"/>
    </row>
    <row r="98" spans="1:10" ht="33" hidden="1" customHeight="1" outlineLevel="1" x14ac:dyDescent="0.2">
      <c r="A98" s="255" t="s">
        <v>165</v>
      </c>
      <c r="B98" s="256"/>
      <c r="C98" s="256" t="s">
        <v>166</v>
      </c>
      <c r="D98" s="256"/>
      <c r="E98" s="175" t="s">
        <v>237</v>
      </c>
      <c r="F98" s="74"/>
      <c r="G98" s="74"/>
      <c r="H98" s="74"/>
      <c r="I98" s="74"/>
      <c r="J98" s="77"/>
    </row>
    <row r="99" spans="1:10" ht="33" hidden="1" customHeight="1" outlineLevel="1" x14ac:dyDescent="0.2">
      <c r="A99" s="255" t="s">
        <v>168</v>
      </c>
      <c r="B99" s="256"/>
      <c r="C99" s="256" t="s">
        <v>169</v>
      </c>
      <c r="D99" s="256"/>
      <c r="E99" s="175" t="s">
        <v>237</v>
      </c>
      <c r="F99" s="74"/>
      <c r="G99" s="74"/>
      <c r="H99" s="74"/>
      <c r="I99" s="74"/>
      <c r="J99" s="77"/>
    </row>
    <row r="100" spans="1:10" ht="33" hidden="1" customHeight="1" outlineLevel="1" x14ac:dyDescent="0.2">
      <c r="A100" s="257" t="s">
        <v>238</v>
      </c>
      <c r="B100" s="257"/>
      <c r="C100" s="257" t="s">
        <v>235</v>
      </c>
      <c r="D100" s="257"/>
      <c r="E100" s="175" t="s">
        <v>237</v>
      </c>
      <c r="F100" s="74"/>
      <c r="G100" s="74"/>
      <c r="H100" s="74"/>
      <c r="I100" s="74"/>
      <c r="J100" s="77"/>
    </row>
    <row r="101" spans="1:10" ht="31.5" customHeight="1" collapsed="1" x14ac:dyDescent="0.2">
      <c r="A101" s="271" t="s">
        <v>236</v>
      </c>
      <c r="B101" s="271"/>
      <c r="C101" s="271"/>
      <c r="D101" s="271"/>
      <c r="E101" s="271"/>
      <c r="F101" s="271"/>
      <c r="G101" s="271"/>
      <c r="H101" s="156"/>
      <c r="I101" s="43"/>
      <c r="J101" s="43"/>
    </row>
    <row r="102" spans="1:10" ht="24" customHeight="1" x14ac:dyDescent="0.2">
      <c r="A102" s="272" t="s">
        <v>234</v>
      </c>
      <c r="B102" s="272"/>
      <c r="C102" s="81"/>
      <c r="D102" s="43"/>
      <c r="E102" s="82"/>
      <c r="F102" s="82"/>
      <c r="G102" s="82"/>
      <c r="H102" s="82"/>
      <c r="I102" s="82"/>
      <c r="J102" s="82"/>
    </row>
  </sheetData>
  <mergeCells count="196">
    <mergeCell ref="A30:C30"/>
    <mergeCell ref="G30:H30"/>
    <mergeCell ref="A29:C29"/>
    <mergeCell ref="G29:H29"/>
    <mergeCell ref="G78:H78"/>
    <mergeCell ref="G92:H92"/>
    <mergeCell ref="G93:H93"/>
    <mergeCell ref="G94:H94"/>
    <mergeCell ref="G45:H45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70:H70"/>
    <mergeCell ref="G74:H74"/>
    <mergeCell ref="G76:H76"/>
    <mergeCell ref="G77:H77"/>
    <mergeCell ref="G80:H80"/>
    <mergeCell ref="G79:H79"/>
    <mergeCell ref="G75:H75"/>
    <mergeCell ref="G81:H81"/>
    <mergeCell ref="G82:H82"/>
    <mergeCell ref="G60:H60"/>
    <mergeCell ref="G61:H61"/>
    <mergeCell ref="G63:H63"/>
    <mergeCell ref="G64:H64"/>
    <mergeCell ref="G65:H65"/>
    <mergeCell ref="G66:H66"/>
    <mergeCell ref="G67:H67"/>
    <mergeCell ref="G68:H68"/>
    <mergeCell ref="G69:H69"/>
    <mergeCell ref="G71:H71"/>
    <mergeCell ref="G72:H72"/>
    <mergeCell ref="G73:H73"/>
    <mergeCell ref="G50:H50"/>
    <mergeCell ref="G51:H51"/>
    <mergeCell ref="G52:H52"/>
    <mergeCell ref="G53:H53"/>
    <mergeCell ref="G54:H54"/>
    <mergeCell ref="G55:H55"/>
    <mergeCell ref="G56:H56"/>
    <mergeCell ref="G57:H57"/>
    <mergeCell ref="G59:H59"/>
    <mergeCell ref="G39:H39"/>
    <mergeCell ref="G40:H40"/>
    <mergeCell ref="G41:H41"/>
    <mergeCell ref="G42:H42"/>
    <mergeCell ref="G44:H44"/>
    <mergeCell ref="G46:H46"/>
    <mergeCell ref="G47:H47"/>
    <mergeCell ref="G48:H48"/>
    <mergeCell ref="G49:H49"/>
    <mergeCell ref="A44:C44"/>
    <mergeCell ref="A34:C34"/>
    <mergeCell ref="A35:C35"/>
    <mergeCell ref="A36:C36"/>
    <mergeCell ref="A37:C37"/>
    <mergeCell ref="A33:C33"/>
    <mergeCell ref="A32:C32"/>
    <mergeCell ref="A39:C39"/>
    <mergeCell ref="A40:C40"/>
    <mergeCell ref="A41:C41"/>
    <mergeCell ref="A42:C42"/>
    <mergeCell ref="A38:C38"/>
    <mergeCell ref="I5:J6"/>
    <mergeCell ref="I7:I10"/>
    <mergeCell ref="J7:J10"/>
    <mergeCell ref="F5:F6"/>
    <mergeCell ref="A43:C43"/>
    <mergeCell ref="G5:H6"/>
    <mergeCell ref="G7:H8"/>
    <mergeCell ref="G9:H10"/>
    <mergeCell ref="G11:H11"/>
    <mergeCell ref="G12:H12"/>
    <mergeCell ref="G14:H14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A27:C27"/>
    <mergeCell ref="A28:C28"/>
    <mergeCell ref="A1:G2"/>
    <mergeCell ref="I1:J2"/>
    <mergeCell ref="A101:G101"/>
    <mergeCell ref="A102:B102"/>
    <mergeCell ref="A97:B97"/>
    <mergeCell ref="C97:D97"/>
    <mergeCell ref="A88:C88"/>
    <mergeCell ref="A82:C82"/>
    <mergeCell ref="A83:C83"/>
    <mergeCell ref="A90:C90"/>
    <mergeCell ref="A91:C91"/>
    <mergeCell ref="A84:C84"/>
    <mergeCell ref="A85:C85"/>
    <mergeCell ref="A86:C86"/>
    <mergeCell ref="A87:C87"/>
    <mergeCell ref="A96:B96"/>
    <mergeCell ref="C96:D96"/>
    <mergeCell ref="A80:C80"/>
    <mergeCell ref="A81:C81"/>
    <mergeCell ref="I3:J3"/>
    <mergeCell ref="A89:C89"/>
    <mergeCell ref="A92:C92"/>
    <mergeCell ref="A99:B99"/>
    <mergeCell ref="C99:D99"/>
    <mergeCell ref="A100:B100"/>
    <mergeCell ref="C100:D100"/>
    <mergeCell ref="A94:C94"/>
    <mergeCell ref="A95:C95"/>
    <mergeCell ref="A98:B98"/>
    <mergeCell ref="C98:D98"/>
    <mergeCell ref="A93:C93"/>
    <mergeCell ref="A56:C56"/>
    <mergeCell ref="A57:C57"/>
    <mergeCell ref="A77:C77"/>
    <mergeCell ref="A69:C69"/>
    <mergeCell ref="A79:C79"/>
    <mergeCell ref="A74:C74"/>
    <mergeCell ref="A64:C64"/>
    <mergeCell ref="A65:C65"/>
    <mergeCell ref="A66:C66"/>
    <mergeCell ref="A75:C75"/>
    <mergeCell ref="A70:C70"/>
    <mergeCell ref="A67:C67"/>
    <mergeCell ref="A68:C68"/>
    <mergeCell ref="A76:C76"/>
    <mergeCell ref="A78:C78"/>
    <mergeCell ref="A71:C71"/>
    <mergeCell ref="A72:C72"/>
    <mergeCell ref="A73:C73"/>
    <mergeCell ref="A9:C10"/>
    <mergeCell ref="A4:A5"/>
    <mergeCell ref="B4:B5"/>
    <mergeCell ref="A24:C24"/>
    <mergeCell ref="A25:C25"/>
    <mergeCell ref="A26:C26"/>
    <mergeCell ref="A31:C31"/>
    <mergeCell ref="A63:C63"/>
    <mergeCell ref="A59:C59"/>
    <mergeCell ref="A60:C60"/>
    <mergeCell ref="A61:C61"/>
    <mergeCell ref="A58:C58"/>
    <mergeCell ref="A62:C62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G27:H27"/>
    <mergeCell ref="G28:H28"/>
    <mergeCell ref="G31:H31"/>
    <mergeCell ref="G33:H33"/>
    <mergeCell ref="G34:H34"/>
    <mergeCell ref="G35:H35"/>
    <mergeCell ref="G36:H36"/>
    <mergeCell ref="D7:F8"/>
    <mergeCell ref="G37:H37"/>
    <mergeCell ref="G38:H38"/>
    <mergeCell ref="D3:E3"/>
    <mergeCell ref="D4:E4"/>
    <mergeCell ref="D5:E5"/>
    <mergeCell ref="D6:E6"/>
    <mergeCell ref="A23:C23"/>
    <mergeCell ref="A18:C18"/>
    <mergeCell ref="A14:C14"/>
    <mergeCell ref="A13:C13"/>
    <mergeCell ref="A17:C17"/>
    <mergeCell ref="A20:C20"/>
    <mergeCell ref="A21:C21"/>
    <mergeCell ref="A22:C22"/>
    <mergeCell ref="A15:C15"/>
    <mergeCell ref="A16:C16"/>
    <mergeCell ref="A19:C19"/>
    <mergeCell ref="A12:C12"/>
    <mergeCell ref="A11:C11"/>
    <mergeCell ref="D9:D10"/>
    <mergeCell ref="A7:C8"/>
    <mergeCell ref="E9:E10"/>
    <mergeCell ref="G25:H25"/>
    <mergeCell ref="G26:H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fitToHeight="2" orientation="portrait" horizontalDpi="4294967293" verticalDpi="1200" r:id="rId1"/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A5E19-5A64-44B0-B1ED-E8D95433AB9D}">
  <dimension ref="A1:C7"/>
  <sheetViews>
    <sheetView workbookViewId="0">
      <selection activeCell="D11" sqref="D11"/>
    </sheetView>
  </sheetViews>
  <sheetFormatPr defaultColWidth="11.42578125" defaultRowHeight="12.75" x14ac:dyDescent="0.2"/>
  <cols>
    <col min="1" max="1" width="11.42578125" style="135"/>
    <col min="2" max="2" width="31.7109375" style="124" customWidth="1"/>
    <col min="3" max="3" width="15" style="124" customWidth="1"/>
    <col min="4" max="16384" width="11.42578125" style="124"/>
  </cols>
  <sheetData>
    <row r="1" spans="1:3" ht="15.75" x14ac:dyDescent="0.25">
      <c r="A1" s="310" t="s">
        <v>267</v>
      </c>
      <c r="B1" s="310"/>
      <c r="C1" s="310"/>
    </row>
    <row r="2" spans="1:3" s="128" customFormat="1" ht="25.5" x14ac:dyDescent="0.2">
      <c r="A2" s="125" t="s">
        <v>268</v>
      </c>
      <c r="B2" s="126" t="s">
        <v>269</v>
      </c>
      <c r="C2" s="127" t="s">
        <v>270</v>
      </c>
    </row>
    <row r="3" spans="1:3" x14ac:dyDescent="0.2">
      <c r="A3" s="129" t="s">
        <v>271</v>
      </c>
      <c r="B3" s="130" t="s">
        <v>272</v>
      </c>
      <c r="C3" s="131">
        <v>43914</v>
      </c>
    </row>
    <row r="4" spans="1:3" ht="127.5" x14ac:dyDescent="0.2">
      <c r="A4" s="129" t="s">
        <v>355</v>
      </c>
      <c r="B4" s="132" t="s">
        <v>356</v>
      </c>
      <c r="C4" s="131">
        <v>43983</v>
      </c>
    </row>
    <row r="5" spans="1:3" x14ac:dyDescent="0.2">
      <c r="A5" s="129"/>
      <c r="B5" s="132"/>
      <c r="C5" s="131"/>
    </row>
    <row r="6" spans="1:3" x14ac:dyDescent="0.2">
      <c r="A6" s="133"/>
      <c r="B6" s="134"/>
      <c r="C6" s="134"/>
    </row>
    <row r="7" spans="1:3" x14ac:dyDescent="0.2">
      <c r="A7" s="133"/>
      <c r="B7" s="134"/>
      <c r="C7" s="134"/>
    </row>
  </sheetData>
  <sheetProtection algorithmName="SHA-512" hashValue="+ySKT6aJqk1/sopNP3FI8qdid+T1QtGzxoo3ydvmqU0u0263EGx72GAUC05DfTJZv/CKwO7aEDOYRHzisr9DDg==" saltValue="q9v+/YyB22I0yN1UeXs/QQ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LIFT Air Dokument" ma:contentTypeID="0x010100F10BADD24330864D9BDAB4F698BB98CC00008A70F2C7BDCD47AE312D4C54C1E746" ma:contentTypeVersion="31" ma:contentTypeDescription="Ein Standard Dokument bei LIFT Air" ma:contentTypeScope="" ma:versionID="5df7f7f5e4ba081d4f3d916576f05cc9">
  <xsd:schema xmlns:xsd="http://www.w3.org/2001/XMLSchema" xmlns:xs="http://www.w3.org/2001/XMLSchema" xmlns:p="http://schemas.microsoft.com/office/2006/metadata/properties" xmlns:ns2="6c23fe90-7a1c-4de5-a5ca-486ca2b21f0a" targetNamespace="http://schemas.microsoft.com/office/2006/metadata/properties" ma:root="true" ma:fieldsID="e805f2fe7a34aa60525a21f8e1af63d0" ns2:_="">
    <xsd:import namespace="6c23fe90-7a1c-4de5-a5ca-486ca2b21f0a"/>
    <xsd:element name="properties">
      <xsd:complexType>
        <xsd:sequence>
          <xsd:element name="documentManagement">
            <xsd:complexType>
              <xsd:all>
                <xsd:element ref="ns2:o579bd497d7642a88d2d2ec1edd8694a" minOccurs="0"/>
                <xsd:element ref="ns2:TaxCatchAll" minOccurs="0"/>
                <xsd:element ref="ns2:TaxCatchAllLabel" minOccurs="0"/>
                <xsd:element ref="ns2:c969f64e7a7a4dd6a9cbbf1e9bb53e03" minOccurs="0"/>
                <xsd:element ref="ns2:c1347409cea145d9a420d86c3492f68c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3fe90-7a1c-4de5-a5ca-486ca2b21f0a" elementFormDefault="qualified">
    <xsd:import namespace="http://schemas.microsoft.com/office/2006/documentManagement/types"/>
    <xsd:import namespace="http://schemas.microsoft.com/office/infopath/2007/PartnerControls"/>
    <xsd:element name="o579bd497d7642a88d2d2ec1edd8694a" ma:index="8" nillable="true" ma:taxonomy="true" ma:internalName="o579bd497d7642a88d2d2ec1edd8694a" ma:taxonomyFieldName="LIFT_x0020_Abteilung" ma:displayName="Team oder Abteilung" ma:default="" ma:fieldId="{8579bd49-7d76-42a8-8d2d-2ec1edd8694a}" ma:taxonomyMulti="true" ma:sspId="d8775279-06f3-4752-8769-ab4535f4f2b8" ma:termSetId="8ed8c9ea-7052-4c1d-a4d7-b9c10bffea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58046ea-67ab-43fb-a676-a08d49a46018}" ma:internalName="TaxCatchAll" ma:showField="CatchAllData" ma:web="51a66199-cdf0-4089-acca-8e077053f0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58046ea-67ab-43fb-a676-a08d49a46018}" ma:internalName="TaxCatchAllLabel" ma:readOnly="true" ma:showField="CatchAllDataLabel" ma:web="51a66199-cdf0-4089-acca-8e077053f0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969f64e7a7a4dd6a9cbbf1e9bb53e03" ma:index="12" nillable="true" ma:taxonomy="true" ma:internalName="c969f64e7a7a4dd6a9cbbf1e9bb53e03" ma:taxonomyFieldName="LIFT_x0020_Company" ma:displayName="LIFT Company" ma:default="" ma:fieldId="{c969f64e-7a7a-4dd6-a9cb-bf1e9bb53e03}" ma:taxonomyMulti="true" ma:sspId="d8775279-06f3-4752-8769-ab4535f4f2b8" ma:termSetId="edf28125-af9d-472c-bfb4-aaafd653f06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1347409cea145d9a420d86c3492f68c" ma:index="14" nillable="true" ma:taxonomy="true" ma:internalName="c1347409cea145d9a420d86c3492f68c" ma:taxonomyFieldName="LIFT_x0020_Standort" ma:displayName="Standort" ma:default="" ma:fieldId="{c1347409-cea1-45d9-a420-d86c3492f68c}" ma:taxonomyMulti="true" ma:sspId="d8775279-06f3-4752-8769-ab4535f4f2b8" ma:termSetId="b49f64b3-4722-4336-9a5c-56c326b344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d8775279-06f3-4752-8769-ab4535f4f2b8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1347409cea145d9a420d86c3492f68c xmlns="6c23fe90-7a1c-4de5-a5ca-486ca2b21f0a">
      <Terms xmlns="http://schemas.microsoft.com/office/infopath/2007/PartnerControls"/>
    </c1347409cea145d9a420d86c3492f68c>
    <TaxKeywordTaxHTField xmlns="6c23fe90-7a1c-4de5-a5ca-486ca2b21f0a">
      <Terms xmlns="http://schemas.microsoft.com/office/infopath/2007/PartnerControls"/>
    </TaxKeywordTaxHTField>
    <o579bd497d7642a88d2d2ec1edd8694a xmlns="6c23fe90-7a1c-4de5-a5ca-486ca2b21f0a">
      <Terms xmlns="http://schemas.microsoft.com/office/infopath/2007/PartnerControls"/>
    </o579bd497d7642a88d2d2ec1edd8694a>
    <TaxCatchAll xmlns="6c23fe90-7a1c-4de5-a5ca-486ca2b21f0a"/>
    <c969f64e7a7a4dd6a9cbbf1e9bb53e03 xmlns="6c23fe90-7a1c-4de5-a5ca-486ca2b21f0a">
      <Terms xmlns="http://schemas.microsoft.com/office/infopath/2007/PartnerControls"/>
    </c969f64e7a7a4dd6a9cbbf1e9bb53e03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d8775279-06f3-4752-8769-ab4535f4f2b8" ContentTypeId="0x010100F10BADD24330864D9BDAB4F698BB98CC" PreviousValue="false"/>
</file>

<file path=customXml/itemProps1.xml><?xml version="1.0" encoding="utf-8"?>
<ds:datastoreItem xmlns:ds="http://schemas.openxmlformats.org/officeDocument/2006/customXml" ds:itemID="{166558BA-5C1A-4221-A1F9-9505B5C0C4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23fe90-7a1c-4de5-a5ca-486ca2b21f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70C7BE-7360-4ADE-A155-FC430A13DD37}">
  <ds:schemaRefs>
    <ds:schemaRef ds:uri="http://schemas.microsoft.com/office/2006/metadata/properties"/>
    <ds:schemaRef ds:uri="http://schemas.microsoft.com/office/infopath/2007/PartnerControls"/>
    <ds:schemaRef ds:uri="6c23fe90-7a1c-4de5-a5ca-486ca2b21f0a"/>
  </ds:schemaRefs>
</ds:datastoreItem>
</file>

<file path=customXml/itemProps3.xml><?xml version="1.0" encoding="utf-8"?>
<ds:datastoreItem xmlns:ds="http://schemas.openxmlformats.org/officeDocument/2006/customXml" ds:itemID="{E494C9C2-F592-41C8-B3B6-3BCB7320048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59D540C-8983-4AA9-BF5A-41DD43CBAD35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Description CT </vt:lpstr>
      <vt:lpstr>Prices and Availability CT</vt:lpstr>
      <vt:lpstr>Rev.</vt:lpstr>
      <vt:lpstr>'Description CT '!Print_Area</vt:lpstr>
      <vt:lpstr>'Prices and Availability CT'!Print_Area</vt:lpstr>
      <vt:lpstr>'Description CT '!Print_Titles</vt:lpstr>
    </vt:vector>
  </TitlesOfParts>
  <Company>Flight Design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</dc:creator>
  <cp:lastModifiedBy>RePack by Diakov</cp:lastModifiedBy>
  <cp:lastPrinted>2019-06-20T18:55:18Z</cp:lastPrinted>
  <dcterms:created xsi:type="dcterms:W3CDTF">2007-08-14T08:24:29Z</dcterms:created>
  <dcterms:modified xsi:type="dcterms:W3CDTF">2020-06-02T12:13:07Z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0x010100F10BADD24330864D9BDAB4F698BB98CC00008A70F2C7BDCD47AE312D4C54C1E746</vt:lpwstr>
  </property>
</Properties>
</file>